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017d6b3a0fb3404/Escola 2012 2013/"/>
    </mc:Choice>
  </mc:AlternateContent>
  <bookViews>
    <workbookView xWindow="-75" yWindow="0" windowWidth="12120" windowHeight="8505" tabRatio="888" firstSheet="2" activeTab="2"/>
  </bookViews>
  <sheets>
    <sheet name="jogos" sheetId="1" state="hidden" r:id="rId1"/>
    <sheet name="critérios" sheetId="2" state="hidden" r:id="rId2"/>
    <sheet name="6EqFutsal" sheetId="27" r:id="rId3"/>
    <sheet name="Nomes Equipas" sheetId="5" r:id="rId4"/>
    <sheet name="Notas" sheetId="6" r:id="rId5"/>
  </sheets>
  <externalReferences>
    <externalReference r:id="rId6"/>
  </externalReferences>
  <definedNames>
    <definedName name="a">#REF!,#REF!,#REF!</definedName>
    <definedName name="af">#REF!,#REF!,#REF!</definedName>
    <definedName name="África_Sul_against" localSheetId="2">#REF!,#REF!,#REF!</definedName>
    <definedName name="África_Sul_against">#REF!,#REF!,#REF!</definedName>
    <definedName name="África_Sul_played" localSheetId="2">#REF!,#REF!,#REF!</definedName>
    <definedName name="África_Sul_played">#REF!,#REF!,#REF!</definedName>
    <definedName name="Alemanha_against" localSheetId="2">#REF!,#REF!,#REF!</definedName>
    <definedName name="Alemanha_against">#REF!,#REF!,#REF!</definedName>
    <definedName name="Alemanha_played" localSheetId="2">#REF!,#REF!,#REF!</definedName>
    <definedName name="Alemanha_played">#REF!,#REF!,#REF!</definedName>
    <definedName name="Arábia_Saudita_against" localSheetId="2">#REF!,#REF!,#REF!</definedName>
    <definedName name="Arábia_Saudita_against">#REF!,#REF!,#REF!</definedName>
    <definedName name="Arábia_Saudita_played" localSheetId="2">#REF!,#REF!,#REF!</definedName>
    <definedName name="Arábia_Saudita_played">#REF!,#REF!,#REF!</definedName>
    <definedName name="Argentina_against" localSheetId="2">#REF!,#REF!,#REF!</definedName>
    <definedName name="Argentina_against">#REF!,#REF!,#REF!</definedName>
    <definedName name="Argentina_played" localSheetId="2">#REF!,#REF!,#REF!</definedName>
    <definedName name="Argentina_played">#REF!,#REF!,#REF!</definedName>
    <definedName name="bbbbb">#REF!,#REF!,#REF!</definedName>
    <definedName name="Bélgica_against" localSheetId="2">#REF!,#REF!,#REF!</definedName>
    <definedName name="Bélgica_against">#REF!,#REF!,#REF!</definedName>
    <definedName name="Bélgica_played" localSheetId="2">#REF!,#REF!,#REF!</definedName>
    <definedName name="Bélgica_played">#REF!,#REF!,#REF!</definedName>
    <definedName name="Brasil_against" localSheetId="2">#REF!,#REF!,#REF!</definedName>
    <definedName name="Brasil_against">#REF!,#REF!,#REF!</definedName>
    <definedName name="Brasil_played" localSheetId="2">#REF!,#REF!,#REF!</definedName>
    <definedName name="Brasil_played">#REF!,#REF!,#REF!</definedName>
    <definedName name="Camarões_against" localSheetId="2">#REF!,#REF!,#REF!</definedName>
    <definedName name="Camarões_against">#REF!,#REF!,#REF!</definedName>
    <definedName name="Camarões_played" localSheetId="2">#REF!,#REF!,#REF!</definedName>
    <definedName name="Camarões_played">#REF!,#REF!,#REF!</definedName>
    <definedName name="China_against" localSheetId="2">#REF!,#REF!,#REF!</definedName>
    <definedName name="China_against">#REF!,#REF!,#REF!</definedName>
    <definedName name="China_played" localSheetId="2">#REF!,#REF!,#REF!</definedName>
    <definedName name="China_played">#REF!,#REF!,#REF!</definedName>
    <definedName name="Coreia_against" localSheetId="2">#REF!,#REF!,#REF!</definedName>
    <definedName name="Coreia_against">#REF!,#REF!,#REF!</definedName>
    <definedName name="Coreia_played" localSheetId="2">#REF!,#REF!,#REF!</definedName>
    <definedName name="Coreia_played">#REF!,#REF!,#REF!</definedName>
    <definedName name="Costa_Rica_against" localSheetId="2">#REF!,#REF!,#REF!</definedName>
    <definedName name="Costa_Rica_against">#REF!,#REF!,#REF!</definedName>
    <definedName name="Costa_Rica_played" localSheetId="2">#REF!,#REF!,#REF!</definedName>
    <definedName name="Costa_Rica_played">#REF!,#REF!,#REF!</definedName>
    <definedName name="Croácia_against" localSheetId="2">#REF!,#REF!,#REF!</definedName>
    <definedName name="Croácia_against">#REF!,#REF!,#REF!</definedName>
    <definedName name="Croácia_played" localSheetId="2">#REF!,#REF!,#REF!</definedName>
    <definedName name="Croácia_played">#REF!,#REF!,#REF!</definedName>
    <definedName name="d">#REF!,#REF!,#REF!</definedName>
    <definedName name="Dinamarca_against" localSheetId="2">#REF!,#REF!,#REF!</definedName>
    <definedName name="Dinamarca_against">#REF!,#REF!,#REF!</definedName>
    <definedName name="Dinamarca_played" localSheetId="2">#REF!,#REF!,#REF!</definedName>
    <definedName name="Dinamarca_played">#REF!,#REF!,#REF!</definedName>
    <definedName name="eee">#REF!,#REF!,#REF!</definedName>
    <definedName name="eeeeee">#REF!,#REF!,#REF!</definedName>
    <definedName name="Equador_against" localSheetId="2">#REF!,#REF!,#REF!</definedName>
    <definedName name="Equador_against">#REF!,#REF!,#REF!</definedName>
    <definedName name="Equador_played" localSheetId="2">#REF!,#REF!,#REF!</definedName>
    <definedName name="Equador_played">#REF!,#REF!,#REF!</definedName>
    <definedName name="Eslovénia_against" localSheetId="2">#REF!,#REF!,#REF!</definedName>
    <definedName name="Eslovénia_against">#REF!,#REF!,#REF!</definedName>
    <definedName name="Eslovénia_played" localSheetId="2">#REF!,#REF!,#REF!</definedName>
    <definedName name="Eslovénia_played">#REF!,#REF!,#REF!</definedName>
    <definedName name="Espanha_against" localSheetId="2">#REF!,#REF!,#REF!</definedName>
    <definedName name="Espanha_against">#REF!,#REF!,#REF!</definedName>
    <definedName name="Espanha_played" localSheetId="2">#REF!,#REF!,#REF!</definedName>
    <definedName name="Espanha_played">#REF!,#REF!,#REF!</definedName>
    <definedName name="EUA_against" localSheetId="2">#REF!,#REF!,#REF!</definedName>
    <definedName name="EUA_against">#REF!,#REF!,#REF!</definedName>
    <definedName name="EUA_played" localSheetId="2">#REF!,#REF!,#REF!</definedName>
    <definedName name="EUA_played">#REF!,#REF!,#REF!</definedName>
    <definedName name="ff">#REF!,#REF!,#REF!</definedName>
    <definedName name="França_against" localSheetId="2">#REF!,#REF!,#REF!</definedName>
    <definedName name="França_against">#REF!,#REF!,#REF!</definedName>
    <definedName name="França_played" localSheetId="2">#REF!,#REF!,#REF!</definedName>
    <definedName name="França_played">#REF!,#REF!,#REF!</definedName>
    <definedName name="ggg">#REF!,#REF!,#REF!</definedName>
    <definedName name="iiiii">#REF!,#REF!,#REF!</definedName>
    <definedName name="Inglaterra_against" localSheetId="2">#REF!,#REF!,#REF!</definedName>
    <definedName name="Inglaterra_against">#REF!,#REF!,#REF!</definedName>
    <definedName name="Inglaterra_played" localSheetId="2">#REF!,#REF!,#REF!</definedName>
    <definedName name="Inglaterra_played">#REF!,#REF!,#REF!</definedName>
    <definedName name="Irlanda_against" localSheetId="2">#REF!,#REF!,#REF!</definedName>
    <definedName name="Irlanda_against">#REF!,#REF!,#REF!</definedName>
    <definedName name="Irlanda_played" localSheetId="2">#REF!,#REF!,#REF!</definedName>
    <definedName name="Irlanda_played">#REF!,#REF!,#REF!</definedName>
    <definedName name="Itália_against" localSheetId="2">#REF!,#REF!,#REF!</definedName>
    <definedName name="Itália_against">#REF!,#REF!,#REF!</definedName>
    <definedName name="Itália_played" localSheetId="2">#REF!,#REF!,#REF!</definedName>
    <definedName name="Itália_played">#REF!,#REF!,#REF!</definedName>
    <definedName name="Japão_against" localSheetId="2">#REF!,#REF!,#REF!</definedName>
    <definedName name="Japão_against">#REF!,#REF!,#REF!</definedName>
    <definedName name="Japão_played" localSheetId="2">#REF!,#REF!,#REF!</definedName>
    <definedName name="Japão_played">#REF!,#REF!,#REF!</definedName>
    <definedName name="jjjjjj">#REF!,#REF!,#REF!</definedName>
    <definedName name="kkkkkkkk">#REF!,#REF!,#REF!</definedName>
    <definedName name="lllllll">#REF!,#REF!,#REF!</definedName>
    <definedName name="México_against" localSheetId="2">#REF!,#REF!,#REF!</definedName>
    <definedName name="México_against">#REF!,#REF!,#REF!</definedName>
    <definedName name="México_played" localSheetId="2">#REF!,#REF!,#REF!</definedName>
    <definedName name="México_played">#REF!,#REF!,#REF!</definedName>
    <definedName name="Nigéria_against" localSheetId="2">#REF!,#REF!,#REF!</definedName>
    <definedName name="Nigéria_against">#REF!,#REF!,#REF!</definedName>
    <definedName name="Nigéria_played" localSheetId="2">#REF!,#REF!,#REF!</definedName>
    <definedName name="Nigéria_played">#REF!,#REF!,#REF!</definedName>
    <definedName name="nnnnnnnnnnnnnnnnnnn">#REF!,#REF!,#REF!</definedName>
    <definedName name="ooooooo">#REF!,#REF!,#REF!</definedName>
    <definedName name="Paraguai_against" localSheetId="2">#REF!,#REF!,#REF!</definedName>
    <definedName name="Paraguai_against">#REF!,#REF!,#REF!</definedName>
    <definedName name="Paraguai_played" localSheetId="2">#REF!,#REF!,#REF!</definedName>
    <definedName name="Paraguai_played">#REF!,#REF!,#REF!</definedName>
    <definedName name="Polónia_against" localSheetId="2">#REF!,#REF!,#REF!</definedName>
    <definedName name="Polónia_against">#REF!,#REF!,#REF!</definedName>
    <definedName name="Polónia_played" localSheetId="2">#REF!,#REF!,#REF!</definedName>
    <definedName name="Polónia_played">#REF!,#REF!,#REF!</definedName>
    <definedName name="Portugal_against" localSheetId="2">#REF!,#REF!,#REF!</definedName>
    <definedName name="Portugal_against">#REF!,#REF!,#REF!</definedName>
    <definedName name="Portugal_played" localSheetId="2">#REF!,#REF!,#REF!</definedName>
    <definedName name="Portugal_played">#REF!,#REF!,#REF!</definedName>
    <definedName name="qqqqqqqqqqqqqqqq">#REF!,#REF!,#REF!</definedName>
    <definedName name="rr">#REF!,#REF!,#REF!</definedName>
    <definedName name="Rússia_against" localSheetId="2">#REF!,#REF!,#REF!</definedName>
    <definedName name="Rússia_against">#REF!,#REF!,#REF!</definedName>
    <definedName name="Rússia_played" localSheetId="2">#REF!,#REF!,#REF!</definedName>
    <definedName name="Rússia_played">#REF!,#REF!,#REF!</definedName>
    <definedName name="s">#REF!,#REF!,#REF!</definedName>
    <definedName name="se">#REF!,#REF!,#REF!</definedName>
    <definedName name="Senegal_against" localSheetId="2">#REF!,#REF!,#REF!</definedName>
    <definedName name="Senegal_against">#REF!,#REF!,#REF!</definedName>
    <definedName name="Senegal_played" localSheetId="2">#REF!,#REF!,#REF!</definedName>
    <definedName name="Senegal_played">#REF!,#REF!,#REF!</definedName>
    <definedName name="Suécia_against" localSheetId="2">#REF!,#REF!,#REF!</definedName>
    <definedName name="Suécia_against">#REF!,#REF!,#REF!</definedName>
    <definedName name="Suécia_played" localSheetId="2">#REF!,#REF!,#REF!</definedName>
    <definedName name="Suécia_played">#REF!,#REF!,#REF!</definedName>
    <definedName name="TABLE" localSheetId="1">critérios!#REF!</definedName>
    <definedName name="TABLE_2" localSheetId="1">critérios!#REF!</definedName>
    <definedName name="Tunísia_against" localSheetId="2">#REF!,#REF!,#REF!</definedName>
    <definedName name="Tunísia_against">#REF!,#REF!,#REF!</definedName>
    <definedName name="Tunísia_played" localSheetId="2">#REF!,#REF!,#REF!</definedName>
    <definedName name="Tunísia_played">#REF!,#REF!,#REF!</definedName>
    <definedName name="Turquia_against" localSheetId="2">#REF!,#REF!,#REF!</definedName>
    <definedName name="Turquia_against">#REF!,#REF!,#REF!</definedName>
    <definedName name="Turquia_played" localSheetId="2">#REF!,#REF!,#REF!</definedName>
    <definedName name="Turquia_played">#REF!,#REF!,#REF!</definedName>
    <definedName name="Uruguai_against" localSheetId="2">#REF!,#REF!,#REF!</definedName>
    <definedName name="Uruguai_against">#REF!,#REF!,#REF!</definedName>
    <definedName name="Uruguai_played" localSheetId="2">#REF!,#REF!,#REF!</definedName>
    <definedName name="Uruguai_played">#REF!,#REF!,#REF!</definedName>
    <definedName name="uuuu">#REF!,#REF!,#REF!</definedName>
    <definedName name="vvvvvvv">#REF!,#REF!,#REF!</definedName>
    <definedName name="wwwwww">#REF!,#REF!,#REF!</definedName>
    <definedName name="yyy">#REF!,#REF!,#REF!</definedName>
  </definedNames>
  <calcPr calcId="152511"/>
</workbook>
</file>

<file path=xl/calcChain.xml><?xml version="1.0" encoding="utf-8"?>
<calcChain xmlns="http://schemas.openxmlformats.org/spreadsheetml/2006/main">
  <c r="G7" i="27" l="1"/>
  <c r="J7" i="27"/>
  <c r="L7" i="27"/>
  <c r="M7" i="27"/>
  <c r="Z7" i="27"/>
  <c r="E8" i="27"/>
  <c r="G8" i="27"/>
  <c r="J8" i="27"/>
  <c r="L8" i="27"/>
  <c r="M8" i="27"/>
  <c r="Z8" i="27"/>
  <c r="L9" i="27"/>
  <c r="M9" i="27"/>
  <c r="Z9" i="27"/>
  <c r="AB9" i="27" s="1"/>
  <c r="L10" i="27"/>
  <c r="M10" i="27"/>
  <c r="Z10" i="27"/>
  <c r="AB10" i="27" s="1"/>
  <c r="L11" i="27"/>
  <c r="M11" i="27"/>
  <c r="Z11" i="27"/>
  <c r="AB11" i="27" s="1"/>
  <c r="L12" i="27"/>
  <c r="M12" i="27"/>
  <c r="Z12" i="27"/>
  <c r="AB12" i="27" s="1"/>
  <c r="AD11" i="27" l="1"/>
  <c r="AD12" i="27"/>
  <c r="AD10" i="27"/>
  <c r="AD18" i="27"/>
  <c r="AC18" i="27"/>
  <c r="AB18" i="27"/>
  <c r="AA18" i="27"/>
  <c r="Z18" i="27"/>
  <c r="Y18" i="27"/>
  <c r="L15" i="27"/>
  <c r="L14" i="27"/>
  <c r="M21" i="27"/>
  <c r="L21" i="27"/>
  <c r="M20" i="27"/>
  <c r="L20" i="27"/>
  <c r="M19" i="27"/>
  <c r="L19" i="27"/>
  <c r="M18" i="27"/>
  <c r="L18" i="27"/>
  <c r="M17" i="27"/>
  <c r="L17" i="27"/>
  <c r="M16" i="27"/>
  <c r="L16" i="27"/>
  <c r="M15" i="27"/>
  <c r="M14" i="27"/>
  <c r="M13" i="27"/>
  <c r="L13" i="27"/>
  <c r="AF12" i="27" l="1"/>
  <c r="AF11" i="27"/>
  <c r="X10" i="27" l="1"/>
  <c r="AH12" i="27"/>
  <c r="X8" i="27"/>
  <c r="AA8" i="27" s="1"/>
  <c r="X12" i="27"/>
  <c r="AA12" i="27" s="1"/>
  <c r="X9" i="27"/>
  <c r="X11" i="27"/>
  <c r="X7" i="27"/>
  <c r="AA7" i="27" s="1"/>
  <c r="AB7" i="27" s="1"/>
  <c r="AC7" i="27" s="1"/>
  <c r="AA10" i="27" l="1"/>
  <c r="AC10" i="27"/>
  <c r="AE10" i="27"/>
  <c r="AB8" i="27"/>
  <c r="AI12" i="27"/>
  <c r="AA11" i="27"/>
  <c r="AC11" i="27"/>
  <c r="AC12" i="27"/>
  <c r="AE12" i="27"/>
  <c r="AE11" i="27"/>
  <c r="AG11" i="27"/>
  <c r="AA9" i="27"/>
  <c r="AC9" i="27"/>
  <c r="AD9" i="27" s="1"/>
  <c r="AG12" i="27"/>
  <c r="AE9" i="27" l="1"/>
  <c r="AF9" i="27"/>
  <c r="AD8" i="27"/>
  <c r="AC8" i="27"/>
  <c r="AD7" i="27"/>
  <c r="AE7" i="27" s="1"/>
  <c r="AF7" i="27" s="1"/>
  <c r="AG7" i="27" s="1"/>
  <c r="AH7" i="27" s="1"/>
  <c r="AI7" i="27" s="1"/>
  <c r="AJ7" i="27" s="1"/>
  <c r="AK7" i="27" l="1"/>
  <c r="BG7" i="27" s="1"/>
  <c r="BF7" i="27"/>
  <c r="BH7" i="27" s="1"/>
  <c r="AF8" i="27"/>
  <c r="AE8" i="27"/>
  <c r="AJ12" i="27"/>
  <c r="AG9" i="27"/>
  <c r="AH9" i="27"/>
  <c r="AF10" i="27"/>
  <c r="AH11" i="27"/>
  <c r="AI11" i="27" l="1"/>
  <c r="AJ11" i="27"/>
  <c r="AK12" i="27"/>
  <c r="AL12" i="27"/>
  <c r="AG10" i="27"/>
  <c r="AH10" i="27"/>
  <c r="AI9" i="27"/>
  <c r="AJ9" i="27"/>
  <c r="AK9" i="27" s="1"/>
  <c r="AH8" i="27"/>
  <c r="AG8" i="27"/>
  <c r="AI10" i="27" l="1"/>
  <c r="AJ10" i="27"/>
  <c r="AM12" i="27"/>
  <c r="AN12" i="27"/>
  <c r="AK11" i="27"/>
  <c r="AL11" i="27"/>
  <c r="AJ8" i="27"/>
  <c r="AK8" i="27" s="1"/>
  <c r="AL8" i="27" s="1"/>
  <c r="AM8" i="27" s="1"/>
  <c r="AI8" i="27"/>
  <c r="AM11" i="27" l="1"/>
  <c r="AN11" i="27"/>
  <c r="AO11" i="27" s="1"/>
  <c r="AO12" i="27"/>
  <c r="AP12" i="27"/>
  <c r="AQ12" i="27" s="1"/>
  <c r="AK10" i="27"/>
  <c r="AL10" i="27"/>
  <c r="AM10" i="27" s="1"/>
  <c r="AN10" i="27" s="1"/>
  <c r="AL9" i="27"/>
  <c r="AO10" i="27" l="1"/>
  <c r="AP10" i="27"/>
  <c r="AM9" i="27"/>
  <c r="AN9" i="27"/>
  <c r="AN8" i="27"/>
  <c r="AO8" i="27" s="1"/>
  <c r="AP8" i="27" s="1"/>
  <c r="AQ8" i="27" s="1"/>
  <c r="AR8" i="27" s="1"/>
  <c r="AP11" i="27" l="1"/>
  <c r="AO9" i="27"/>
  <c r="AP9" i="27"/>
  <c r="AQ10" i="27"/>
  <c r="AR10" i="27"/>
  <c r="AS10" i="27" s="1"/>
  <c r="BF8" i="27"/>
  <c r="BH8" i="27" s="1"/>
  <c r="AS8" i="27"/>
  <c r="BG8" i="27" s="1"/>
  <c r="AR12" i="27"/>
  <c r="AS12" i="27" l="1"/>
  <c r="AT12" i="27"/>
  <c r="BI8" i="27"/>
  <c r="BI7" i="27"/>
  <c r="AQ9" i="27"/>
  <c r="AR9" i="27"/>
  <c r="AS9" i="27" s="1"/>
  <c r="AT9" i="27" s="1"/>
  <c r="AU9" i="27" s="1"/>
  <c r="AQ11" i="27"/>
  <c r="AR11" i="27"/>
  <c r="AS11" i="27" l="1"/>
  <c r="AT11" i="27"/>
  <c r="AU11" i="27" s="1"/>
  <c r="AV11" i="27" s="1"/>
  <c r="AT10" i="27"/>
  <c r="BJ8" i="27"/>
  <c r="BL8" i="27"/>
  <c r="BK8" i="27"/>
  <c r="BK7" i="27"/>
  <c r="BJ7" i="27"/>
  <c r="AU12" i="27"/>
  <c r="AV12" i="27"/>
  <c r="AW12" i="27" s="1"/>
  <c r="AV9" i="27" l="1"/>
  <c r="AW9" i="27" s="1"/>
  <c r="AX12" i="27" s="1"/>
  <c r="BN8" i="27"/>
  <c r="BO8" i="27"/>
  <c r="BM8" i="27"/>
  <c r="AU10" i="27"/>
  <c r="AV10" i="27"/>
  <c r="AW11" i="27"/>
  <c r="AX11" i="27"/>
  <c r="AY11" i="27" s="1"/>
  <c r="AY12" i="27" l="1"/>
  <c r="AZ12" i="27"/>
  <c r="BA12" i="27" s="1"/>
  <c r="AX9" i="27"/>
  <c r="AY9" i="27"/>
  <c r="BG9" i="27" s="1"/>
  <c r="BF9" i="27"/>
  <c r="AW10" i="27"/>
  <c r="AX10" i="27"/>
  <c r="AY10" i="27" s="1"/>
  <c r="AZ10" i="27" s="1"/>
  <c r="BA10" i="27" s="1"/>
  <c r="BP8" i="27"/>
  <c r="BR8" i="27"/>
  <c r="BQ8" i="27"/>
  <c r="BB10" i="27" l="1"/>
  <c r="BC10" i="27"/>
  <c r="BG10" i="27" s="1"/>
  <c r="BF10" i="27"/>
  <c r="AZ11" i="27"/>
  <c r="BT8" i="27"/>
  <c r="BS8" i="27"/>
  <c r="BU8" i="27"/>
  <c r="BB12" i="27"/>
  <c r="BC12" i="27" s="1"/>
  <c r="BI9" i="27"/>
  <c r="BH9" i="27"/>
  <c r="BK9" i="27" l="1"/>
  <c r="BJ9" i="27"/>
  <c r="BV8" i="27"/>
  <c r="BW8" i="27"/>
  <c r="BI10" i="27"/>
  <c r="BH10" i="27"/>
  <c r="BA11" i="27"/>
  <c r="BB11" i="27"/>
  <c r="BC11" i="27" s="1"/>
  <c r="BD11" i="27" s="1"/>
  <c r="BE11" i="27" l="1"/>
  <c r="BG11" i="27" s="1"/>
  <c r="BF11" i="27"/>
  <c r="BL7" i="27"/>
  <c r="BL9" i="27"/>
  <c r="BD12" i="27"/>
  <c r="BK10" i="27"/>
  <c r="BL10" i="27"/>
  <c r="BJ10" i="27"/>
  <c r="BE12" i="27" l="1"/>
  <c r="BG12" i="27" s="1"/>
  <c r="BF12" i="27"/>
  <c r="BM7" i="27"/>
  <c r="BN7" i="27"/>
  <c r="BM9" i="27"/>
  <c r="BO9" i="27"/>
  <c r="BN9" i="27"/>
  <c r="BI11" i="27"/>
  <c r="BH11" i="27"/>
  <c r="BM10" i="27"/>
  <c r="BN10" i="27"/>
  <c r="BO7" i="27" l="1"/>
  <c r="BO10" i="27"/>
  <c r="BK11" i="27"/>
  <c r="BL11" i="27"/>
  <c r="BJ11" i="27"/>
  <c r="BQ9" i="27"/>
  <c r="BR9" i="27"/>
  <c r="BP9" i="27"/>
  <c r="BI12" i="27"/>
  <c r="BH12" i="27"/>
  <c r="BK12" i="27" l="1"/>
  <c r="BJ12" i="27"/>
  <c r="BL12" i="27"/>
  <c r="BS9" i="27"/>
  <c r="BU9" i="27"/>
  <c r="BT9" i="27"/>
  <c r="BM11" i="27"/>
  <c r="BO11" i="27"/>
  <c r="BN11" i="27"/>
  <c r="BQ10" i="27"/>
  <c r="BP10" i="27"/>
  <c r="BR10" i="27"/>
  <c r="BQ7" i="27"/>
  <c r="BP7" i="27"/>
  <c r="BW9" i="27" l="1"/>
  <c r="BV9" i="27"/>
  <c r="BM12" i="27"/>
  <c r="BO12" i="27"/>
  <c r="BN12" i="27"/>
  <c r="BS10" i="27"/>
  <c r="BU10" i="27"/>
  <c r="BT10" i="27"/>
  <c r="BQ11" i="27"/>
  <c r="BP11" i="27"/>
  <c r="BR11" i="27" l="1"/>
  <c r="BR7" i="27"/>
  <c r="BT7" i="27" s="1"/>
  <c r="BS11" i="27"/>
  <c r="BU11" i="27"/>
  <c r="BT11" i="27"/>
  <c r="BS7" i="27"/>
  <c r="BW10" i="27"/>
  <c r="BX10" i="27"/>
  <c r="BV10" i="27"/>
  <c r="BQ12" i="27"/>
  <c r="BR12" i="27"/>
  <c r="BP12" i="27"/>
  <c r="BX9" i="27"/>
  <c r="BX8" i="27"/>
  <c r="BY10" i="27" l="1"/>
  <c r="BZ10" i="27"/>
  <c r="BY9" i="27"/>
  <c r="CA9" i="27"/>
  <c r="BZ9" i="27"/>
  <c r="BS12" i="27"/>
  <c r="BT12" i="27"/>
  <c r="BW11" i="27"/>
  <c r="BX11" i="27"/>
  <c r="BV11" i="27"/>
  <c r="BZ8" i="27"/>
  <c r="BY8" i="27"/>
  <c r="BU12" i="27" l="1"/>
  <c r="BW12" i="27"/>
  <c r="BV12" i="27"/>
  <c r="BX12" i="27"/>
  <c r="BY11" i="27"/>
  <c r="CA11" i="27"/>
  <c r="BZ11" i="27"/>
  <c r="CA8" i="27"/>
  <c r="CA10" i="27"/>
  <c r="BU7" i="27"/>
  <c r="CC9" i="27"/>
  <c r="CD9" i="27"/>
  <c r="CB9" i="27"/>
  <c r="BW7" i="27" l="1"/>
  <c r="DD7" i="27" s="1"/>
  <c r="DC7" i="27"/>
  <c r="DE7" i="27" s="1"/>
  <c r="BV7" i="27"/>
  <c r="DB7" i="27" s="1"/>
  <c r="CB8" i="27"/>
  <c r="CC8" i="27"/>
  <c r="CC11" i="27"/>
  <c r="CB11" i="27"/>
  <c r="BY12" i="27"/>
  <c r="CA12" i="27"/>
  <c r="BZ12" i="27"/>
  <c r="CC10" i="27"/>
  <c r="CB10" i="27"/>
  <c r="CD10" i="27"/>
  <c r="CE9" i="27"/>
  <c r="CG9" i="27"/>
  <c r="CF9" i="27"/>
  <c r="CI9" i="27" l="1"/>
  <c r="CH9" i="27"/>
  <c r="CE10" i="27"/>
  <c r="CG10" i="27"/>
  <c r="CF10" i="27"/>
  <c r="CC12" i="27"/>
  <c r="CD12" i="27"/>
  <c r="CB12" i="27"/>
  <c r="CD8" i="27"/>
  <c r="CD11" i="27"/>
  <c r="CF8" i="27" l="1"/>
  <c r="CE8" i="27"/>
  <c r="CE11" i="27"/>
  <c r="CG11" i="27"/>
  <c r="CF11" i="27"/>
  <c r="CI10" i="27"/>
  <c r="CH10" i="27"/>
  <c r="CE12" i="27"/>
  <c r="CF12" i="27"/>
  <c r="CJ10" i="27" l="1"/>
  <c r="CK10" i="27"/>
  <c r="CM10" i="27"/>
  <c r="CL10" i="27"/>
  <c r="CJ9" i="27"/>
  <c r="CI11" i="27"/>
  <c r="CJ11" i="27"/>
  <c r="CH11" i="27"/>
  <c r="CG12" i="27"/>
  <c r="CG8" i="27"/>
  <c r="CH8" i="27" l="1"/>
  <c r="DB8" i="27" s="1"/>
  <c r="CI8" i="27"/>
  <c r="DD8" i="27" s="1"/>
  <c r="DC8" i="27"/>
  <c r="DE8" i="27" s="1"/>
  <c r="CI12" i="27"/>
  <c r="CH12" i="27"/>
  <c r="CJ12" i="27"/>
  <c r="CK11" i="27"/>
  <c r="CL11" i="27"/>
  <c r="CK9" i="27"/>
  <c r="CL9" i="27"/>
  <c r="CO10" i="27"/>
  <c r="CN10" i="27"/>
  <c r="CP10" i="27"/>
  <c r="CQ10" i="27" l="1"/>
  <c r="CR10" i="27"/>
  <c r="CM9" i="27"/>
  <c r="CM11" i="27"/>
  <c r="CK12" i="27"/>
  <c r="CM12" i="27"/>
  <c r="CL12" i="27"/>
  <c r="DF7" i="27"/>
  <c r="DF8" i="27"/>
  <c r="DH8" i="27" l="1"/>
  <c r="DI8" i="27"/>
  <c r="DG8" i="27"/>
  <c r="CO9" i="27"/>
  <c r="CN9" i="27"/>
  <c r="DG7" i="27"/>
  <c r="DH7" i="27"/>
  <c r="CO12" i="27"/>
  <c r="CN12" i="27"/>
  <c r="CO11" i="27"/>
  <c r="CN11" i="27"/>
  <c r="CP11" i="27"/>
  <c r="CQ11" i="27" l="1"/>
  <c r="CR11" i="27"/>
  <c r="DJ8" i="27"/>
  <c r="DL8" i="27"/>
  <c r="DK8" i="27"/>
  <c r="CP9" i="27"/>
  <c r="CP12" i="27"/>
  <c r="CS11" i="27" l="1"/>
  <c r="CS10" i="27"/>
  <c r="CQ9" i="27"/>
  <c r="DB9" i="27" s="1"/>
  <c r="DC9" i="27"/>
  <c r="CR9" i="27"/>
  <c r="DD9" i="27" s="1"/>
  <c r="DN8" i="27"/>
  <c r="DM8" i="27"/>
  <c r="DO8" i="27"/>
  <c r="CQ12" i="27"/>
  <c r="CS12" i="27"/>
  <c r="CR12" i="27"/>
  <c r="CU11" i="27" l="1"/>
  <c r="CV11" i="27"/>
  <c r="CT11" i="27"/>
  <c r="CU12" i="27"/>
  <c r="CT12" i="27"/>
  <c r="DP8" i="27"/>
  <c r="DR8" i="27"/>
  <c r="DQ8" i="27"/>
  <c r="DF9" i="27"/>
  <c r="DE9" i="27"/>
  <c r="CU10" i="27"/>
  <c r="CT10" i="27"/>
  <c r="DT8" i="27" l="1"/>
  <c r="DS8" i="27"/>
  <c r="CV10" i="27"/>
  <c r="CV12" i="27"/>
  <c r="CW11" i="27"/>
  <c r="CX11" i="27"/>
  <c r="DH9" i="27"/>
  <c r="DG9" i="27"/>
  <c r="CW10" i="27" l="1"/>
  <c r="DB10" i="27" s="1"/>
  <c r="DC10" i="27"/>
  <c r="CX10" i="27"/>
  <c r="DD10" i="27" s="1"/>
  <c r="DI7" i="27"/>
  <c r="DI9" i="27"/>
  <c r="CW12" i="27"/>
  <c r="CX12" i="27"/>
  <c r="CY11" i="27" l="1"/>
  <c r="CY12" i="27"/>
  <c r="DC12" i="27" s="1"/>
  <c r="DA11" i="27"/>
  <c r="DD11" i="27" s="1"/>
  <c r="DC11" i="27"/>
  <c r="CZ11" i="27"/>
  <c r="DB11" i="27" s="1"/>
  <c r="DA12" i="27"/>
  <c r="DD12" i="27" s="1"/>
  <c r="DJ9" i="27"/>
  <c r="DL9" i="27"/>
  <c r="DK9" i="27"/>
  <c r="DK7" i="27"/>
  <c r="DJ7" i="27"/>
  <c r="DF10" i="27"/>
  <c r="DE10" i="27"/>
  <c r="CZ12" i="27" l="1"/>
  <c r="DB12" i="27" s="1"/>
  <c r="DH10" i="27"/>
  <c r="DG10" i="27"/>
  <c r="DI10" i="27"/>
  <c r="DN9" i="27"/>
  <c r="DO9" i="27"/>
  <c r="DM9" i="27"/>
  <c r="DE11" i="27"/>
  <c r="DF11" i="27"/>
  <c r="DE12" i="27"/>
  <c r="DF12" i="27"/>
  <c r="DG11" i="27" l="1"/>
  <c r="DI11" i="27"/>
  <c r="DH11" i="27"/>
  <c r="DJ10" i="27"/>
  <c r="DK10" i="27"/>
  <c r="DP9" i="27"/>
  <c r="DR9" i="27"/>
  <c r="DQ9" i="27"/>
  <c r="DG12" i="27"/>
  <c r="DI12" i="27"/>
  <c r="DH12" i="27"/>
  <c r="DT9" i="27" l="1"/>
  <c r="DS9" i="27"/>
  <c r="DK12" i="27"/>
  <c r="DJ12" i="27"/>
  <c r="DL12" i="27"/>
  <c r="DL10" i="27"/>
  <c r="DL7" i="27"/>
  <c r="DK11" i="27"/>
  <c r="DL11" i="27"/>
  <c r="DJ11" i="27"/>
  <c r="DN10" i="27" l="1"/>
  <c r="DO10" i="27"/>
  <c r="DM10" i="27"/>
  <c r="DU8" i="27"/>
  <c r="DU9" i="27"/>
  <c r="DM11" i="27"/>
  <c r="DN11" i="27"/>
  <c r="DM7" i="27"/>
  <c r="DN7" i="27"/>
  <c r="DM12" i="27"/>
  <c r="DO12" i="27"/>
  <c r="DN12" i="27"/>
  <c r="DO11" i="27" l="1"/>
  <c r="DO7" i="27"/>
  <c r="DV8" i="27"/>
  <c r="DW8" i="27"/>
  <c r="DP10" i="27"/>
  <c r="DR10" i="27"/>
  <c r="DQ10" i="27"/>
  <c r="DQ12" i="27"/>
  <c r="DP12" i="27"/>
  <c r="DV9" i="27"/>
  <c r="DX9" i="27"/>
  <c r="DW9" i="27"/>
  <c r="DT10" i="27" l="1"/>
  <c r="DS10" i="27"/>
  <c r="DU10" i="27"/>
  <c r="DQ7" i="27"/>
  <c r="DP7" i="27"/>
  <c r="DZ9" i="27"/>
  <c r="EA9" i="27"/>
  <c r="DY9" i="27"/>
  <c r="DQ11" i="27"/>
  <c r="DP11" i="27"/>
  <c r="DR11" i="27"/>
  <c r="DS11" i="27" l="1"/>
  <c r="DU11" i="27"/>
  <c r="DT11" i="27"/>
  <c r="DR12" i="27"/>
  <c r="DR7" i="27"/>
  <c r="DV10" i="27"/>
  <c r="DW10" i="27"/>
  <c r="EB9" i="27"/>
  <c r="ED9" i="27"/>
  <c r="EC9" i="27"/>
  <c r="DX10" i="27" l="1"/>
  <c r="DX8" i="27"/>
  <c r="DS12" i="27"/>
  <c r="DU12" i="27"/>
  <c r="DT12" i="27"/>
  <c r="DW11" i="27"/>
  <c r="DX11" i="27"/>
  <c r="DV11" i="27"/>
  <c r="EF9" i="27"/>
  <c r="EE9" i="27"/>
  <c r="DS7" i="27"/>
  <c r="EZ7" i="27"/>
  <c r="DT7" i="27"/>
  <c r="DY11" i="27" l="1"/>
  <c r="DZ11" i="27"/>
  <c r="FB7" i="27"/>
  <c r="FD7" i="27"/>
  <c r="FF7" i="27"/>
  <c r="FH7" i="27"/>
  <c r="FA7" i="27"/>
  <c r="FE7" i="27"/>
  <c r="FC7" i="27"/>
  <c r="FG7" i="27"/>
  <c r="DW12" i="27"/>
  <c r="DV12" i="27"/>
  <c r="DX12" i="27"/>
  <c r="DZ8" i="27"/>
  <c r="DY8" i="27"/>
  <c r="DZ10" i="27"/>
  <c r="DY10" i="27"/>
  <c r="EA10" i="27"/>
  <c r="EA11" i="27" l="1"/>
  <c r="EA8" i="27"/>
  <c r="DY12" i="27"/>
  <c r="EA12" i="27"/>
  <c r="DZ12" i="27"/>
  <c r="EB10" i="27"/>
  <c r="ED10" i="27"/>
  <c r="EC10" i="27"/>
  <c r="EF10" i="27" l="1"/>
  <c r="EE10" i="27"/>
  <c r="EC12" i="27"/>
  <c r="EB12" i="27"/>
  <c r="EB8" i="27"/>
  <c r="EC8" i="27"/>
  <c r="EC11" i="27"/>
  <c r="EB11" i="27"/>
  <c r="ED11" i="27"/>
  <c r="EE11" i="27" l="1"/>
  <c r="EG11" i="27"/>
  <c r="EF11" i="27"/>
  <c r="ED8" i="27"/>
  <c r="ED12" i="27"/>
  <c r="EG10" i="27"/>
  <c r="EG9" i="27"/>
  <c r="EH9" i="27" l="1"/>
  <c r="EI9" i="27"/>
  <c r="EH10" i="27"/>
  <c r="EJ10" i="27"/>
  <c r="EI10" i="27"/>
  <c r="EE8" i="27"/>
  <c r="EZ8" i="27"/>
  <c r="EF8" i="27"/>
  <c r="EI11" i="27"/>
  <c r="EH11" i="27"/>
  <c r="EE12" i="27"/>
  <c r="EG12" i="27"/>
  <c r="EF12" i="27"/>
  <c r="FB8" i="27" l="1"/>
  <c r="FD8" i="27"/>
  <c r="FF8" i="27"/>
  <c r="FH8" i="27"/>
  <c r="FC8" i="27"/>
  <c r="FG8" i="27"/>
  <c r="FA8" i="27"/>
  <c r="FE8" i="27"/>
  <c r="EI12" i="27"/>
  <c r="EH12" i="27"/>
  <c r="EJ12" i="27"/>
  <c r="EL10" i="27"/>
  <c r="EM10" i="27"/>
  <c r="EK10" i="27"/>
  <c r="EJ11" i="27"/>
  <c r="EJ9" i="27"/>
  <c r="EK11" i="27" l="1"/>
  <c r="EM11" i="27"/>
  <c r="EL11" i="27"/>
  <c r="EN10" i="27"/>
  <c r="EO10" i="27"/>
  <c r="EK12" i="27"/>
  <c r="EL12" i="27"/>
  <c r="EL9" i="27"/>
  <c r="EK9" i="27"/>
  <c r="EM9" i="27" l="1"/>
  <c r="EM12" i="27"/>
  <c r="EO11" i="27"/>
  <c r="EN11" i="27"/>
  <c r="EP11" i="27" l="1"/>
  <c r="EP10" i="27"/>
  <c r="EQ10" i="27" s="1"/>
  <c r="EQ11" i="27"/>
  <c r="ES11" i="27"/>
  <c r="ER11" i="27"/>
  <c r="ER10" i="27"/>
  <c r="EN9" i="27"/>
  <c r="EZ9" i="27"/>
  <c r="EO9" i="27"/>
  <c r="EO12" i="27"/>
  <c r="EP12" i="27"/>
  <c r="EN12" i="27"/>
  <c r="EQ12" i="27" l="1"/>
  <c r="ER12" i="27"/>
  <c r="EU11" i="27"/>
  <c r="ET11" i="27"/>
  <c r="FB9" i="27"/>
  <c r="FD9" i="27"/>
  <c r="FF9" i="27"/>
  <c r="FH9" i="27"/>
  <c r="FA9" i="27"/>
  <c r="FE9" i="27"/>
  <c r="FC9" i="27"/>
  <c r="FG9" i="27"/>
  <c r="ES10" i="27" l="1"/>
  <c r="ET10" i="27"/>
  <c r="EZ10" i="27"/>
  <c r="EU10" i="27"/>
  <c r="ES12" i="27"/>
  <c r="EU12" i="27" l="1"/>
  <c r="ET12" i="27"/>
  <c r="FB10" i="27"/>
  <c r="FD10" i="27"/>
  <c r="FF10" i="27"/>
  <c r="FH10" i="27"/>
  <c r="FC10" i="27"/>
  <c r="FG10" i="27"/>
  <c r="FA10" i="27"/>
  <c r="FE10" i="27"/>
  <c r="EV11" i="27" l="1"/>
  <c r="EV12" i="27"/>
  <c r="EW11" i="27" l="1"/>
  <c r="EZ11" i="27"/>
  <c r="EX11" i="27"/>
  <c r="EW12" i="27"/>
  <c r="EZ12" i="27"/>
  <c r="EX12" i="27"/>
  <c r="FB12" i="27" l="1"/>
  <c r="FD12" i="27"/>
  <c r="FF12" i="27"/>
  <c r="FH12" i="27"/>
  <c r="FC12" i="27"/>
  <c r="FG12" i="27"/>
  <c r="FA12" i="27"/>
  <c r="FE12" i="27"/>
  <c r="FB11" i="27"/>
  <c r="FD11" i="27"/>
  <c r="FF11" i="27"/>
  <c r="FH11" i="27"/>
  <c r="FA11" i="27"/>
  <c r="FE11" i="27"/>
  <c r="FC11" i="27"/>
  <c r="FG11" i="27"/>
</calcChain>
</file>

<file path=xl/sharedStrings.xml><?xml version="1.0" encoding="utf-8"?>
<sst xmlns="http://schemas.openxmlformats.org/spreadsheetml/2006/main" count="212" uniqueCount="171">
  <si>
    <t xml:space="preserve">A fase final do UEFA EURO 2004™ inicia-se no dia 12 de Junho de 2004, com a selecção anfitriã, Portugal, a actuar no Estádio do Dragão, no Porto, frente à Grécia. </t>
  </si>
  <si>
    <t>Jogos da fase de grupos</t>
  </si>
  <si>
    <t xml:space="preserve">Durante os dias da fase de grupos, que integrará 16 equipas, serão realizados dois jogos, o primeiro às 17h00 horas e o segundo às 19h45 horas, sendo ambas as partidas referentes ao mesmo agrupamento. Na última jornada desta fase, todos os jogos serão disputados em simultâneo, a partir das 19h45 horas. </t>
  </si>
  <si>
    <t>Fase eliminatória</t>
  </si>
  <si>
    <t xml:space="preserve">Os quartos-de-final serão disputados nas quatro noites seguintes às duas folgas marcadas para 28 e 29 de Junho. As meias-finais estão agendadas para as noites de 30 de Junho e 1 de Julho, sendo que a final terá lugar a 4 de Julho, no Estádio da Luz, em Lisboa. </t>
  </si>
  <si>
    <t xml:space="preserve"> </t>
  </si>
  <si>
    <t xml:space="preserve">Grp A Portugal 17:00 Grécia 12/06 Porto </t>
  </si>
  <si>
    <t xml:space="preserve">Grp A Espanha 19:45 Rússia 12/06 Faro-Loulé </t>
  </si>
  <si>
    <t xml:space="preserve">Grp B Suíça 17:00 Croácia 13/06 Leiria </t>
  </si>
  <si>
    <t xml:space="preserve">Grp B França 19:45 Inglaterra 13/06 Lisboa </t>
  </si>
  <si>
    <t xml:space="preserve">Grp C Dinamarca 17:00 Itália 14/06 Guimarães </t>
  </si>
  <si>
    <t xml:space="preserve">Grp C Suécia 19:45 Bulgária 14/06 Lisboa </t>
  </si>
  <si>
    <t xml:space="preserve">Grp D Rep. Checa 17:00 Letónia 15/06 Aveiro </t>
  </si>
  <si>
    <t xml:space="preserve">Grp D Alemanha 19:45 Holanda 15/06 Porto </t>
  </si>
  <si>
    <t xml:space="preserve">Grp A Grécia 17:00 Espanha 16/06 Porto </t>
  </si>
  <si>
    <t xml:space="preserve">Grp A Rússia 19:45 Portugal 16/06 Lisboa </t>
  </si>
  <si>
    <t xml:space="preserve">Grp B Inglaterra 17:00 Suíça 17/06 Coimbra </t>
  </si>
  <si>
    <t xml:space="preserve">Grp B Croácia 19:45 França 17/06 Leiria </t>
  </si>
  <si>
    <t xml:space="preserve">Grp C Bulgária 17:00 Dinamarca 18/06 Braga </t>
  </si>
  <si>
    <t xml:space="preserve">Grp C Itália 19:45 Suécia 18/06 Porto </t>
  </si>
  <si>
    <t xml:space="preserve">Grp D Letónia 17:00 Alemanha 19/06 Porto </t>
  </si>
  <si>
    <t xml:space="preserve">Grp D Holanda 19:45 Rep. Checa 19/06 Aveiro </t>
  </si>
  <si>
    <t xml:space="preserve">Grp A Espanha 19:45 Portugal 20/06 Lisboa </t>
  </si>
  <si>
    <t xml:space="preserve">Grp A Rússia 19:45 Grécia 20/06 Faro-Loulé </t>
  </si>
  <si>
    <t xml:space="preserve">Grp B Croácia 19:45 Inglaterra 21/06 Lisboa </t>
  </si>
  <si>
    <t xml:space="preserve">Grp B Suíça 19:45 França 21/06 Coimbra </t>
  </si>
  <si>
    <t xml:space="preserve">Grp C Itália 19:45 Bulgária 22/06 Guimarães </t>
  </si>
  <si>
    <t xml:space="preserve">Grp C Dinamarca 19:45 Suécia 22/06 Porto </t>
  </si>
  <si>
    <t xml:space="preserve">Grp D Holanda 19:45 Letónia 23/06 Braga </t>
  </si>
  <si>
    <t xml:space="preserve">Grp D Alemanha 19:45 Rep. Checa 23/06 Lisboa </t>
  </si>
  <si>
    <t xml:space="preserve">25 Vencedor do Grupo A 19:45 Segundo classificado do Grupo B 24/06 Lisboa </t>
  </si>
  <si>
    <t xml:space="preserve">26 Vencedor do Grupo B 19:45 Segundo classificado do Grupo A 25/06 Lisboa </t>
  </si>
  <si>
    <t xml:space="preserve">27 Vencedor do Grupo C 19:45 Segundo classificado do Grupo D 26/06 Faro-Loulé </t>
  </si>
  <si>
    <t xml:space="preserve">28 Vencedor do Grupo D 19:45 Segundo classificado do Grupo C  27/06 Porto </t>
  </si>
  <si>
    <t xml:space="preserve">29 Vencedor do Jogo 25 19:45 Vencedor do Jogo 27 30/06 Lisboa </t>
  </si>
  <si>
    <t xml:space="preserve">30 Vencedor do Jogo 26 19:45 Vencedor do Jogo 28 01/07 Porto </t>
  </si>
  <si>
    <t xml:space="preserve">31 Vencedor do Jogo 29 19:45 Vencedor do Jogo 30 04/07 </t>
  </si>
  <si>
    <t xml:space="preserve">As 16 selecções apuradas para a fase final foram distribuídas em quatro grupos de quatro equipas. </t>
  </si>
  <si>
    <t>Dois apurados por grupo</t>
  </si>
  <si>
    <t xml:space="preserve">Cada formação vai medir forças com as restantes do mesmo grupo, sendo que a vitória corresponderá a três pontos e o empate a um ponto. Os dois primeiros classificados de cada grupo apuram-se para os quartos-de-final. </t>
  </si>
  <si>
    <t>Métodos de desempate</t>
  </si>
  <si>
    <t xml:space="preserve">Se as selecções terminarem a fase de grupos com o mesmo número de pontos, o vencedor da partida entre duas selecções em questão terá vantagem na classificação, e se o encontro terminou com um empate, a diferença de golos determinará a classificação, seguida do número de golos marcados, o desempenho no apuramento para o Campeonato do Mundo de 2002 e UEFA EURO 2004™, a posição num "ranking" de "fair-play" e, por fim, desempate por grandes penalidades ou sorteio. </t>
  </si>
  <si>
    <t xml:space="preserve">  </t>
  </si>
  <si>
    <t>Grupo A</t>
  </si>
  <si>
    <t>Portugal</t>
  </si>
  <si>
    <t>Grécia</t>
  </si>
  <si>
    <t>Espanha</t>
  </si>
  <si>
    <t>Rússia</t>
  </si>
  <si>
    <t>Grupo C</t>
  </si>
  <si>
    <t>Suécia</t>
  </si>
  <si>
    <t>Bulgária</t>
  </si>
  <si>
    <t>Dinamarca</t>
  </si>
  <si>
    <t>Itália</t>
  </si>
  <si>
    <t>Grupo B</t>
  </si>
  <si>
    <t>França</t>
  </si>
  <si>
    <t>Inglaterra</t>
  </si>
  <si>
    <t>Suíça</t>
  </si>
  <si>
    <t>Croácia</t>
  </si>
  <si>
    <t>Grupo D</t>
  </si>
  <si>
    <t>Rep. Checa</t>
  </si>
  <si>
    <t>Letónia</t>
  </si>
  <si>
    <t>Alemanha</t>
  </si>
  <si>
    <t>Holanda</t>
  </si>
  <si>
    <t>J</t>
  </si>
  <si>
    <t>V</t>
  </si>
  <si>
    <t>D</t>
  </si>
  <si>
    <t>E</t>
  </si>
  <si>
    <t>GM</t>
  </si>
  <si>
    <t>GS</t>
  </si>
  <si>
    <t>DG</t>
  </si>
  <si>
    <t>Pts</t>
  </si>
  <si>
    <t>Vencedor</t>
  </si>
  <si>
    <t>Derrotado</t>
  </si>
  <si>
    <t>Se houver o mesmo número de pontos:</t>
  </si>
  <si>
    <t>o vencedor da partida entre duas selecções</t>
  </si>
  <si>
    <t>Se o encontro terminou com um empate:</t>
  </si>
  <si>
    <t>a diferença de golos determinará a classificação</t>
  </si>
  <si>
    <t>Se a diferença continua igual:</t>
  </si>
  <si>
    <t>o número de golos marcados</t>
  </si>
  <si>
    <t>Equipa 7</t>
  </si>
  <si>
    <t>Equipa 8</t>
  </si>
  <si>
    <t>4 EQUIPAS</t>
  </si>
  <si>
    <t>5 EQUIPAS</t>
  </si>
  <si>
    <t>6 EQUIPAS</t>
  </si>
  <si>
    <t>7 EQUIPAS</t>
  </si>
  <si>
    <t>8 EQUIPAS</t>
  </si>
  <si>
    <t>Equipas</t>
  </si>
  <si>
    <t>Jogos</t>
  </si>
  <si>
    <t>Datas</t>
  </si>
  <si>
    <t>Horas</t>
  </si>
  <si>
    <t>Locais</t>
  </si>
  <si>
    <t>CLASSIFICAÇÃO</t>
  </si>
  <si>
    <t>COLOCAR AQUI OS NOMES DAS EQUIPAS:</t>
  </si>
  <si>
    <t>Nomes das Equipas</t>
  </si>
  <si>
    <t>PTs</t>
  </si>
  <si>
    <t>COLOCAR AQUI OS PONTOS:</t>
  </si>
  <si>
    <t>Vitória</t>
  </si>
  <si>
    <t>Empate</t>
  </si>
  <si>
    <t>Pontos por Jogo</t>
  </si>
  <si>
    <t>Preencher as células dos quadros, que estão em branco</t>
  </si>
  <si>
    <t>Preenchimento dos Quadros:</t>
  </si>
  <si>
    <t>Critérios de Classificação dos Quadros:</t>
  </si>
  <si>
    <t>Nomes das Equipas dos Quadros:</t>
  </si>
  <si>
    <t>Pontuações dos Quadros:</t>
  </si>
  <si>
    <r>
      <t>Escrever os nomes das equipas na Folha "</t>
    </r>
    <r>
      <rPr>
        <b/>
        <sz val="8"/>
        <color indexed="60"/>
        <rFont val="Verdana"/>
        <family val="2"/>
      </rPr>
      <t>Nomes Equipas</t>
    </r>
    <r>
      <rPr>
        <b/>
        <sz val="8"/>
        <color indexed="17"/>
        <rFont val="Verdana"/>
        <family val="2"/>
      </rPr>
      <t>"</t>
    </r>
  </si>
  <si>
    <r>
      <t>O segundo, é pela "</t>
    </r>
    <r>
      <rPr>
        <b/>
        <sz val="8"/>
        <color indexed="60"/>
        <rFont val="Verdana"/>
        <family val="2"/>
      </rPr>
      <t>diferença dos golos</t>
    </r>
    <r>
      <rPr>
        <b/>
        <sz val="8"/>
        <color indexed="17"/>
        <rFont val="Verdana"/>
        <family val="2"/>
      </rPr>
      <t>" marcados e sofridos</t>
    </r>
  </si>
  <si>
    <r>
      <t>O primeiro critério para classificação é pelos "</t>
    </r>
    <r>
      <rPr>
        <b/>
        <sz val="8"/>
        <color indexed="60"/>
        <rFont val="Verdana"/>
        <family val="2"/>
      </rPr>
      <t>pontos</t>
    </r>
    <r>
      <rPr>
        <b/>
        <sz val="8"/>
        <color indexed="17"/>
        <rFont val="Verdana"/>
        <family val="2"/>
      </rPr>
      <t>"</t>
    </r>
  </si>
  <si>
    <r>
      <t>O terceiro, é pelos "</t>
    </r>
    <r>
      <rPr>
        <b/>
        <sz val="8"/>
        <color indexed="60"/>
        <rFont val="Verdana"/>
        <family val="2"/>
      </rPr>
      <t>golos marcados</t>
    </r>
    <r>
      <rPr>
        <b/>
        <sz val="8"/>
        <color indexed="17"/>
        <rFont val="Verdana"/>
        <family val="2"/>
      </rPr>
      <t>"</t>
    </r>
  </si>
  <si>
    <r>
      <t>Atribuir uma "</t>
    </r>
    <r>
      <rPr>
        <b/>
        <sz val="8"/>
        <color indexed="60"/>
        <rFont val="Verdana"/>
        <family val="2"/>
      </rPr>
      <t>Hora</t>
    </r>
    <r>
      <rPr>
        <b/>
        <sz val="8"/>
        <color indexed="17"/>
        <rFont val="Verdana"/>
        <family val="2"/>
      </rPr>
      <t>" e "</t>
    </r>
    <r>
      <rPr>
        <b/>
        <sz val="8"/>
        <color indexed="60"/>
        <rFont val="Verdana"/>
        <family val="2"/>
      </rPr>
      <t>Local</t>
    </r>
    <r>
      <rPr>
        <b/>
        <sz val="8"/>
        <color indexed="17"/>
        <rFont val="Verdana"/>
        <family val="2"/>
      </rPr>
      <t>" onde o jogo é jogado</t>
    </r>
  </si>
  <si>
    <r>
      <t>Atribuir um "</t>
    </r>
    <r>
      <rPr>
        <b/>
        <sz val="8"/>
        <color indexed="60"/>
        <rFont val="Verdana"/>
        <family val="2"/>
      </rPr>
      <t>Número</t>
    </r>
    <r>
      <rPr>
        <b/>
        <sz val="8"/>
        <color indexed="17"/>
        <rFont val="Verdana"/>
        <family val="2"/>
      </rPr>
      <t>" de ordem ao jogo e a "</t>
    </r>
    <r>
      <rPr>
        <b/>
        <sz val="8"/>
        <color indexed="60"/>
        <rFont val="Verdana"/>
        <family val="2"/>
      </rPr>
      <t>Data</t>
    </r>
    <r>
      <rPr>
        <b/>
        <sz val="8"/>
        <color indexed="17"/>
        <rFont val="Verdana"/>
        <family val="2"/>
      </rPr>
      <t>" respectiva</t>
    </r>
  </si>
  <si>
    <r>
      <t>Ver exemplo no "</t>
    </r>
    <r>
      <rPr>
        <b/>
        <sz val="8"/>
        <color indexed="60"/>
        <rFont val="Verdana"/>
        <family val="2"/>
      </rPr>
      <t>Quadro de 4 Equipas</t>
    </r>
    <r>
      <rPr>
        <b/>
        <sz val="8"/>
        <color indexed="17"/>
        <rFont val="Verdana"/>
        <family val="2"/>
      </rPr>
      <t>"</t>
    </r>
  </si>
  <si>
    <t>AS COMBINAÇÕES POSSÍVEIS DOS JOGOS</t>
  </si>
  <si>
    <t>10</t>
  </si>
  <si>
    <t>11</t>
  </si>
  <si>
    <t>12</t>
  </si>
  <si>
    <t>13</t>
  </si>
  <si>
    <t>14</t>
  </si>
  <si>
    <t>15</t>
  </si>
  <si>
    <t>19</t>
  </si>
  <si>
    <t>20</t>
  </si>
  <si>
    <t>Nº Jogos 6</t>
  </si>
  <si>
    <t>Nº Jogos 10</t>
  </si>
  <si>
    <t>Nº Jogos 15</t>
  </si>
  <si>
    <t>Nº Jogos 21</t>
  </si>
  <si>
    <t>Nº Jogos 28</t>
  </si>
  <si>
    <t>9 EQUIPAS</t>
  </si>
  <si>
    <t>10 EQUIPAS</t>
  </si>
  <si>
    <t>11 EQUIPAS</t>
  </si>
  <si>
    <t>12 EQUIPAS</t>
  </si>
  <si>
    <t>13 EQUIPAS</t>
  </si>
  <si>
    <t>14 EQUIPAS</t>
  </si>
  <si>
    <t>15 EQUIPAS</t>
  </si>
  <si>
    <t>16 EQUIPAS</t>
  </si>
  <si>
    <t>17 EQUIPAS</t>
  </si>
  <si>
    <t>18 EQUIPAS</t>
  </si>
  <si>
    <t>19 EQUIPAS</t>
  </si>
  <si>
    <t>20 EQUIPAS</t>
  </si>
  <si>
    <t>Nº Jogos 36</t>
  </si>
  <si>
    <t>Nº Jogos 45</t>
  </si>
  <si>
    <t>Nº Jogos 55</t>
  </si>
  <si>
    <t>Nº Jogos 66</t>
  </si>
  <si>
    <t>Nº Jogos 78</t>
  </si>
  <si>
    <t>Nº Jogos 91</t>
  </si>
  <si>
    <t>Nº Jogos 105</t>
  </si>
  <si>
    <t>Nº Jogos 120</t>
  </si>
  <si>
    <t>Nº Jogos 136</t>
  </si>
  <si>
    <t>Nº Jogos 153</t>
  </si>
  <si>
    <t>Nº Jogos 171</t>
  </si>
  <si>
    <t>Nº Jogos 190</t>
  </si>
  <si>
    <t>Equipa 9</t>
  </si>
  <si>
    <t>Equipa A</t>
  </si>
  <si>
    <t>Derrota</t>
  </si>
  <si>
    <r>
      <t>Escolher os pontos por Vitória, Empate e Derrota na Folha "</t>
    </r>
    <r>
      <rPr>
        <b/>
        <sz val="8"/>
        <color indexed="60"/>
        <rFont val="Verdana"/>
        <family val="2"/>
      </rPr>
      <t>Nomes Equipas</t>
    </r>
    <r>
      <rPr>
        <b/>
        <sz val="8"/>
        <color indexed="17"/>
        <rFont val="Verdana"/>
        <family val="2"/>
      </rPr>
      <t>"</t>
    </r>
  </si>
  <si>
    <t>Equipa B</t>
  </si>
  <si>
    <t>Equipa C</t>
  </si>
  <si>
    <t>9º2Tuxas</t>
  </si>
  <si>
    <t>10ºTGEIQueresFalar</t>
  </si>
  <si>
    <t>Campo 1</t>
  </si>
  <si>
    <t>PM</t>
  </si>
  <si>
    <t>PS</t>
  </si>
  <si>
    <t>Escola dos 2º e 3º Ciclos Dr. Eduardo Brazão de Castro</t>
  </si>
  <si>
    <t>CALENDÁRIO E RESULTADOS</t>
  </si>
  <si>
    <t>3º CICLO - MASCULINOS / MISTOS - FINAL</t>
  </si>
  <si>
    <t>7º5 Imigalhas</t>
  </si>
  <si>
    <t>7º4 Pokaface</t>
  </si>
  <si>
    <t>1º Lugar</t>
  </si>
  <si>
    <t>2º Lugar</t>
  </si>
  <si>
    <t>3º Lugar</t>
  </si>
  <si>
    <t>4º Lugar</t>
  </si>
  <si>
    <t>Final</t>
  </si>
  <si>
    <t>3º e 4º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</si>
</sst>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6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color indexed="9"/>
      <name val="Verdana"/>
      <family val="2"/>
    </font>
    <font>
      <b/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b/>
      <sz val="10"/>
      <color indexed="10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6"/>
      <color indexed="62"/>
      <name val="Verdana"/>
      <family val="2"/>
    </font>
    <font>
      <sz val="10"/>
      <color indexed="12"/>
      <name val="Verdana"/>
      <family val="2"/>
    </font>
    <font>
      <b/>
      <sz val="10"/>
      <color indexed="17"/>
      <name val="Verdana"/>
      <family val="2"/>
    </font>
    <font>
      <sz val="10"/>
      <color indexed="17"/>
      <name val="Verdana"/>
      <family val="2"/>
    </font>
    <font>
      <b/>
      <sz val="8"/>
      <color indexed="17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55"/>
      <name val="Verdana"/>
      <family val="2"/>
    </font>
    <font>
      <sz val="8"/>
      <color indexed="17"/>
      <name val="Verdana"/>
      <family val="2"/>
    </font>
    <font>
      <sz val="8"/>
      <color indexed="23"/>
      <name val="Verdana"/>
      <family val="2"/>
    </font>
    <font>
      <b/>
      <sz val="8"/>
      <color indexed="12"/>
      <name val="Verdana"/>
      <family val="2"/>
    </font>
    <font>
      <b/>
      <sz val="8"/>
      <color indexed="60"/>
      <name val="Verdana"/>
      <family val="2"/>
    </font>
    <font>
      <b/>
      <sz val="22"/>
      <color theme="6" tint="-0.499984740745262"/>
      <name val="Verdana"/>
      <family val="2"/>
    </font>
    <font>
      <sz val="24"/>
      <name val="Verdana"/>
      <family val="2"/>
    </font>
    <font>
      <b/>
      <sz val="16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3">
    <xf numFmtId="0" fontId="0" fillId="0" borderId="0" xfId="0"/>
    <xf numFmtId="0" fontId="0" fillId="0" borderId="0" xfId="0" applyAlignment="1">
      <alignment horizontal="justify"/>
    </xf>
    <xf numFmtId="0" fontId="2" fillId="0" borderId="0" xfId="0" applyFont="1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8" fillId="0" borderId="0" xfId="0" applyFont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3" fontId="13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3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5" fillId="0" borderId="0" xfId="1" applyFont="1"/>
    <xf numFmtId="0" fontId="17" fillId="0" borderId="0" xfId="1" applyFont="1"/>
    <xf numFmtId="0" fontId="19" fillId="0" borderId="0" xfId="1" applyFont="1"/>
    <xf numFmtId="0" fontId="20" fillId="0" borderId="0" xfId="1" applyFont="1" applyAlignment="1">
      <alignment horizontal="center"/>
    </xf>
    <xf numFmtId="0" fontId="21" fillId="0" borderId="0" xfId="1" applyFont="1"/>
    <xf numFmtId="0" fontId="16" fillId="0" borderId="11" xfId="1" applyFont="1" applyBorder="1"/>
    <xf numFmtId="0" fontId="18" fillId="0" borderId="11" xfId="1" applyFont="1" applyBorder="1"/>
    <xf numFmtId="0" fontId="2" fillId="4" borderId="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vertical="center"/>
    </xf>
    <xf numFmtId="0" fontId="17" fillId="5" borderId="0" xfId="1" applyFont="1" applyFill="1"/>
    <xf numFmtId="0" fontId="17" fillId="5" borderId="15" xfId="1" applyFont="1" applyFill="1" applyBorder="1"/>
    <xf numFmtId="0" fontId="17" fillId="5" borderId="16" xfId="1" applyFont="1" applyFill="1" applyBorder="1"/>
    <xf numFmtId="0" fontId="17" fillId="5" borderId="17" xfId="1" applyFont="1" applyFill="1" applyBorder="1"/>
    <xf numFmtId="0" fontId="17" fillId="5" borderId="18" xfId="1" applyFont="1" applyFill="1" applyBorder="1"/>
    <xf numFmtId="0" fontId="21" fillId="5" borderId="0" xfId="1" applyFont="1" applyFill="1" applyBorder="1"/>
    <xf numFmtId="0" fontId="17" fillId="5" borderId="0" xfId="1" applyFont="1" applyFill="1" applyBorder="1"/>
    <xf numFmtId="0" fontId="17" fillId="5" borderId="13" xfId="1" applyFont="1" applyFill="1" applyBorder="1"/>
    <xf numFmtId="0" fontId="17" fillId="5" borderId="19" xfId="1" applyFont="1" applyFill="1" applyBorder="1"/>
    <xf numFmtId="0" fontId="17" fillId="5" borderId="12" xfId="1" applyFont="1" applyFill="1" applyBorder="1"/>
    <xf numFmtId="0" fontId="17" fillId="5" borderId="14" xfId="1" applyFont="1" applyFill="1" applyBorder="1"/>
    <xf numFmtId="0" fontId="20" fillId="0" borderId="0" xfId="1" applyFont="1" applyAlignment="1"/>
    <xf numFmtId="0" fontId="9" fillId="0" borderId="0" xfId="0" applyFont="1" applyAlignment="1"/>
    <xf numFmtId="1" fontId="16" fillId="0" borderId="11" xfId="1" applyNumberFormat="1" applyFont="1" applyBorder="1" applyAlignment="1"/>
    <xf numFmtId="1" fontId="9" fillId="0" borderId="0" xfId="0" applyNumberFormat="1" applyFont="1" applyAlignment="1"/>
    <xf numFmtId="0" fontId="19" fillId="0" borderId="0" xfId="1" applyFont="1" applyAlignment="1"/>
    <xf numFmtId="0" fontId="17" fillId="0" borderId="0" xfId="1" applyFont="1" applyAlignment="1"/>
    <xf numFmtId="0" fontId="17" fillId="0" borderId="0" xfId="0" applyFont="1" applyAlignment="1"/>
    <xf numFmtId="1" fontId="17" fillId="0" borderId="0" xfId="0" applyNumberFormat="1" applyFont="1" applyAlignment="1"/>
    <xf numFmtId="0" fontId="16" fillId="0" borderId="11" xfId="1" applyFont="1" applyBorder="1" applyAlignment="1"/>
    <xf numFmtId="0" fontId="0" fillId="6" borderId="1" xfId="0" applyFill="1" applyBorder="1" applyAlignment="1" applyProtection="1">
      <alignment horizontal="center" vertical="center"/>
      <protection locked="0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vertical="center"/>
    </xf>
    <xf numFmtId="0" fontId="3" fillId="6" borderId="6" xfId="0" applyFont="1" applyFill="1" applyBorder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 vertical="center"/>
      <protection locked="0"/>
    </xf>
    <xf numFmtId="14" fontId="0" fillId="6" borderId="10" xfId="0" applyNumberFormat="1" applyFill="1" applyBorder="1" applyAlignment="1" applyProtection="1">
      <alignment horizontal="center" vertical="center"/>
      <protection locked="0"/>
    </xf>
    <xf numFmtId="164" fontId="3" fillId="6" borderId="10" xfId="0" applyNumberFormat="1" applyFont="1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vertical="center"/>
    </xf>
    <xf numFmtId="0" fontId="3" fillId="6" borderId="23" xfId="0" applyFont="1" applyFill="1" applyBorder="1" applyAlignment="1" applyProtection="1">
      <alignment vertical="center"/>
    </xf>
    <xf numFmtId="0" fontId="0" fillId="6" borderId="3" xfId="0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14" fontId="0" fillId="6" borderId="4" xfId="0" applyNumberForma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vertical="center"/>
    </xf>
    <xf numFmtId="0" fontId="3" fillId="6" borderId="7" xfId="0" applyFont="1" applyFill="1" applyBorder="1" applyAlignment="1" applyProtection="1">
      <alignment vertical="center"/>
    </xf>
    <xf numFmtId="0" fontId="0" fillId="7" borderId="1" xfId="0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horizontal="center" vertical="center"/>
      <protection locked="0"/>
    </xf>
    <xf numFmtId="14" fontId="0" fillId="7" borderId="10" xfId="0" applyNumberFormat="1" applyFill="1" applyBorder="1" applyAlignment="1" applyProtection="1">
      <alignment horizontal="center" vertical="center"/>
      <protection locked="0"/>
    </xf>
    <xf numFmtId="164" fontId="3" fillId="7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 applyProtection="1">
      <alignment vertical="center"/>
    </xf>
    <xf numFmtId="0" fontId="1" fillId="7" borderId="10" xfId="0" applyFont="1" applyFill="1" applyBorder="1" applyAlignment="1" applyProtection="1">
      <alignment horizontal="center" vertical="center"/>
    </xf>
    <xf numFmtId="0" fontId="3" fillId="7" borderId="6" xfId="0" applyFont="1" applyFill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6" borderId="0" xfId="0" applyFont="1" applyFill="1" applyBorder="1" applyAlignment="1" applyProtection="1">
      <alignment vertical="center"/>
    </xf>
  </cellXfs>
  <cellStyles count="3">
    <cellStyle name="Normal" xfId="0" builtinId="0"/>
    <cellStyle name="Normal 2" xfId="2"/>
    <cellStyle name="Normal_Livro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228600</xdr:colOff>
      <xdr:row>1</xdr:row>
      <xdr:rowOff>1504950</xdr:rowOff>
    </xdr:from>
    <xdr:to>
      <xdr:col>176</xdr:col>
      <xdr:colOff>57150</xdr:colOff>
      <xdr:row>3</xdr:row>
      <xdr:rowOff>180975</xdr:rowOff>
    </xdr:to>
    <xdr:sp macro="" textlink="">
      <xdr:nvSpPr>
        <xdr:cNvPr id="3" name="CaixaDeTexto 2"/>
        <xdr:cNvSpPr txBox="1"/>
      </xdr:nvSpPr>
      <xdr:spPr>
        <a:xfrm>
          <a:off x="10125075" y="1733550"/>
          <a:ext cx="224790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  <a:p>
          <a:r>
            <a:rPr lang="pt-PT" sz="1100"/>
            <a:t>Duração dos Jogos:</a:t>
          </a:r>
          <a:r>
            <a:rPr lang="pt-PT" sz="1100" baseline="0"/>
            <a:t> </a:t>
          </a:r>
          <a:r>
            <a:rPr lang="pt-PT" sz="1100" b="1" baseline="0"/>
            <a:t>10 minutos</a:t>
          </a:r>
        </a:p>
        <a:p>
          <a:r>
            <a:rPr lang="pt-PT" sz="1100" b="0" baseline="0"/>
            <a:t>Equipas:</a:t>
          </a:r>
          <a:r>
            <a:rPr lang="pt-PT" sz="1100" b="1" baseline="0"/>
            <a:t> 5 contra 5</a:t>
          </a:r>
        </a:p>
        <a:p>
          <a:r>
            <a:rPr lang="pt-PT" sz="1100" b="0" baseline="0"/>
            <a:t>Árbitro: </a:t>
          </a:r>
          <a:r>
            <a:rPr lang="pt-PT" sz="1100" b="1" baseline="0"/>
            <a:t>Prof. no local</a:t>
          </a:r>
        </a:p>
        <a:p>
          <a:endParaRPr lang="pt-PT" sz="1100" b="1"/>
        </a:p>
      </xdr:txBody>
    </xdr:sp>
    <xdr:clientData/>
  </xdr:twoCellAnchor>
  <xdr:twoCellAnchor editAs="oneCell">
    <xdr:from>
      <xdr:col>0</xdr:col>
      <xdr:colOff>114300</xdr:colOff>
      <xdr:row>1</xdr:row>
      <xdr:rowOff>209550</xdr:rowOff>
    </xdr:from>
    <xdr:to>
      <xdr:col>3</xdr:col>
      <xdr:colOff>28575</xdr:colOff>
      <xdr:row>2</xdr:row>
      <xdr:rowOff>228600</xdr:rowOff>
    </xdr:to>
    <xdr:pic>
      <xdr:nvPicPr>
        <xdr:cNvPr id="5" name="Imagem 4" descr="novo 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438150"/>
          <a:ext cx="1552575" cy="1533525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1</xdr:row>
      <xdr:rowOff>1000125</xdr:rowOff>
    </xdr:from>
    <xdr:to>
      <xdr:col>14</xdr:col>
      <xdr:colOff>1314450</xdr:colOff>
      <xdr:row>2</xdr:row>
      <xdr:rowOff>66675</xdr:rowOff>
    </xdr:to>
    <xdr:sp macro="" textlink="">
      <xdr:nvSpPr>
        <xdr:cNvPr id="2" name="CaixaDeTexto 1"/>
        <xdr:cNvSpPr txBox="1"/>
      </xdr:nvSpPr>
      <xdr:spPr>
        <a:xfrm>
          <a:off x="3943350" y="1228725"/>
          <a:ext cx="468630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3200" b="1">
              <a:solidFill>
                <a:srgbClr val="FF0000"/>
              </a:solidFill>
            </a:rPr>
            <a:t>DIA DO BASQUETEBOL</a:t>
          </a:r>
        </a:p>
      </xdr:txBody>
    </xdr:sp>
    <xdr:clientData/>
  </xdr:twoCellAnchor>
  <xdr:twoCellAnchor>
    <xdr:from>
      <xdr:col>0</xdr:col>
      <xdr:colOff>333375</xdr:colOff>
      <xdr:row>2</xdr:row>
      <xdr:rowOff>771525</xdr:rowOff>
    </xdr:from>
    <xdr:to>
      <xdr:col>3</xdr:col>
      <xdr:colOff>390525</xdr:colOff>
      <xdr:row>3</xdr:row>
      <xdr:rowOff>685800</xdr:rowOff>
    </xdr:to>
    <xdr:sp macro="" textlink="">
      <xdr:nvSpPr>
        <xdr:cNvPr id="4" name="CaixaDeTexto 3"/>
        <xdr:cNvSpPr txBox="1"/>
      </xdr:nvSpPr>
      <xdr:spPr>
        <a:xfrm>
          <a:off x="333375" y="2514600"/>
          <a:ext cx="1695450" cy="70485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600" b="1">
              <a:solidFill>
                <a:schemeClr val="tx2"/>
              </a:solidFill>
            </a:rPr>
            <a:t>2ª Feira - 17 de Dezembro 2012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icardo%20Oliveira\Escola%202011%202012\Pen%20preta%205%20Maio%202012\Escola\EF%202010%202011\Desporto%20Escolar\CampeonatosInternos2010\Calend&#225;rios\Torneios%20de%204%20a%2012%20Equip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gos"/>
      <sheetName val="critérios"/>
      <sheetName val="4 Equipas"/>
      <sheetName val="5 Equipas"/>
      <sheetName val="6EqFutsal"/>
      <sheetName val="6EqVoleibol"/>
      <sheetName val="6EqBadSingul"/>
      <sheetName val="6EqBadPares"/>
      <sheetName val="6EqTMesaSingul"/>
      <sheetName val="6EqTMesaPares"/>
      <sheetName val="7 Equipas"/>
      <sheetName val="8 Equipas"/>
      <sheetName val="9 Equipas"/>
      <sheetName val="10 Equipas"/>
      <sheetName val="11 Equipas"/>
      <sheetName val="12 Equipas"/>
      <sheetName val="Nomes Equipas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F4">
            <v>3</v>
          </cell>
        </row>
        <row r="6">
          <cell r="F6">
            <v>2</v>
          </cell>
        </row>
        <row r="8">
          <cell r="F8">
            <v>1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A40"/>
  <sheetViews>
    <sheetView topLeftCell="A19" workbookViewId="0">
      <selection activeCell="B1" sqref="B1"/>
    </sheetView>
  </sheetViews>
  <sheetFormatPr defaultRowHeight="17.25" customHeight="1" x14ac:dyDescent="0.2"/>
  <cols>
    <col min="1" max="1" width="75.875" customWidth="1"/>
  </cols>
  <sheetData>
    <row r="1" spans="1:1" ht="14.25" customHeight="1" x14ac:dyDescent="0.2"/>
    <row r="2" spans="1:1" ht="29.25" customHeight="1" x14ac:dyDescent="0.2">
      <c r="A2" s="1" t="s">
        <v>0</v>
      </c>
    </row>
    <row r="3" spans="1:1" ht="17.25" customHeight="1" x14ac:dyDescent="0.2">
      <c r="A3" s="1"/>
    </row>
    <row r="4" spans="1:1" ht="18.75" customHeight="1" x14ac:dyDescent="0.2">
      <c r="A4" s="1" t="s">
        <v>1</v>
      </c>
    </row>
    <row r="5" spans="1:1" ht="55.5" customHeight="1" x14ac:dyDescent="0.2">
      <c r="A5" s="1" t="s">
        <v>2</v>
      </c>
    </row>
    <row r="6" spans="1:1" ht="17.25" customHeight="1" x14ac:dyDescent="0.2">
      <c r="A6" s="1"/>
    </row>
    <row r="7" spans="1:1" ht="16.5" customHeight="1" x14ac:dyDescent="0.2">
      <c r="A7" s="1" t="s">
        <v>3</v>
      </c>
    </row>
    <row r="8" spans="1:1" ht="54" customHeight="1" x14ac:dyDescent="0.2">
      <c r="A8" s="1" t="s">
        <v>4</v>
      </c>
    </row>
    <row r="9" spans="1:1" ht="17.25" customHeight="1" x14ac:dyDescent="0.2">
      <c r="A9" t="s">
        <v>5</v>
      </c>
    </row>
    <row r="10" spans="1:1" ht="17.25" customHeight="1" x14ac:dyDescent="0.2">
      <c r="A10" t="s">
        <v>6</v>
      </c>
    </row>
    <row r="11" spans="1:1" ht="17.25" customHeight="1" x14ac:dyDescent="0.2">
      <c r="A11" t="s">
        <v>7</v>
      </c>
    </row>
    <row r="12" spans="1:1" ht="17.25" customHeight="1" x14ac:dyDescent="0.2">
      <c r="A12" t="s">
        <v>8</v>
      </c>
    </row>
    <row r="13" spans="1:1" ht="17.25" customHeight="1" x14ac:dyDescent="0.2">
      <c r="A13" t="s">
        <v>9</v>
      </c>
    </row>
    <row r="14" spans="1:1" ht="17.25" customHeight="1" x14ac:dyDescent="0.2">
      <c r="A14" t="s">
        <v>10</v>
      </c>
    </row>
    <row r="15" spans="1:1" ht="17.25" customHeight="1" x14ac:dyDescent="0.2">
      <c r="A15" t="s">
        <v>11</v>
      </c>
    </row>
    <row r="16" spans="1:1" ht="17.25" customHeight="1" x14ac:dyDescent="0.2">
      <c r="A16" t="s">
        <v>12</v>
      </c>
    </row>
    <row r="17" spans="1:1" ht="17.25" customHeight="1" x14ac:dyDescent="0.2">
      <c r="A17" t="s">
        <v>13</v>
      </c>
    </row>
    <row r="18" spans="1:1" ht="17.25" customHeight="1" x14ac:dyDescent="0.2">
      <c r="A18" t="s">
        <v>14</v>
      </c>
    </row>
    <row r="19" spans="1:1" ht="17.25" customHeight="1" x14ac:dyDescent="0.2">
      <c r="A19" t="s">
        <v>15</v>
      </c>
    </row>
    <row r="20" spans="1:1" ht="17.25" customHeight="1" x14ac:dyDescent="0.2">
      <c r="A20" t="s">
        <v>16</v>
      </c>
    </row>
    <row r="21" spans="1:1" ht="17.25" customHeight="1" x14ac:dyDescent="0.2">
      <c r="A21" t="s">
        <v>17</v>
      </c>
    </row>
    <row r="22" spans="1:1" ht="17.25" customHeight="1" x14ac:dyDescent="0.2">
      <c r="A22" t="s">
        <v>18</v>
      </c>
    </row>
    <row r="23" spans="1:1" ht="17.25" customHeight="1" x14ac:dyDescent="0.2">
      <c r="A23" t="s">
        <v>19</v>
      </c>
    </row>
    <row r="24" spans="1:1" ht="17.25" customHeight="1" x14ac:dyDescent="0.2">
      <c r="A24" t="s">
        <v>20</v>
      </c>
    </row>
    <row r="25" spans="1:1" ht="17.25" customHeight="1" x14ac:dyDescent="0.2">
      <c r="A25" t="s">
        <v>21</v>
      </c>
    </row>
    <row r="26" spans="1:1" ht="17.25" customHeight="1" x14ac:dyDescent="0.2">
      <c r="A26" t="s">
        <v>22</v>
      </c>
    </row>
    <row r="27" spans="1:1" ht="17.25" customHeight="1" x14ac:dyDescent="0.2">
      <c r="A27" t="s">
        <v>23</v>
      </c>
    </row>
    <row r="28" spans="1:1" ht="17.25" customHeight="1" x14ac:dyDescent="0.2">
      <c r="A28" t="s">
        <v>24</v>
      </c>
    </row>
    <row r="29" spans="1:1" ht="17.25" customHeight="1" x14ac:dyDescent="0.2">
      <c r="A29" t="s">
        <v>25</v>
      </c>
    </row>
    <row r="30" spans="1:1" ht="17.25" customHeight="1" x14ac:dyDescent="0.2">
      <c r="A30" t="s">
        <v>26</v>
      </c>
    </row>
    <row r="31" spans="1:1" ht="17.25" customHeight="1" x14ac:dyDescent="0.2">
      <c r="A31" t="s">
        <v>27</v>
      </c>
    </row>
    <row r="32" spans="1:1" ht="17.25" customHeight="1" x14ac:dyDescent="0.2">
      <c r="A32" t="s">
        <v>28</v>
      </c>
    </row>
    <row r="33" spans="1:1" ht="17.25" customHeight="1" x14ac:dyDescent="0.2">
      <c r="A33" t="s">
        <v>29</v>
      </c>
    </row>
    <row r="34" spans="1:1" ht="17.25" customHeight="1" x14ac:dyDescent="0.2">
      <c r="A34" s="2" t="s">
        <v>30</v>
      </c>
    </row>
    <row r="35" spans="1:1" ht="17.25" customHeight="1" x14ac:dyDescent="0.2">
      <c r="A35" s="2" t="s">
        <v>31</v>
      </c>
    </row>
    <row r="36" spans="1:1" ht="17.25" customHeight="1" x14ac:dyDescent="0.2">
      <c r="A36" s="2" t="s">
        <v>32</v>
      </c>
    </row>
    <row r="37" spans="1:1" ht="17.25" customHeight="1" x14ac:dyDescent="0.2">
      <c r="A37" s="2" t="s">
        <v>33</v>
      </c>
    </row>
    <row r="38" spans="1:1" ht="17.25" customHeight="1" x14ac:dyDescent="0.2">
      <c r="A38" s="2" t="s">
        <v>34</v>
      </c>
    </row>
    <row r="39" spans="1:1" ht="17.25" customHeight="1" x14ac:dyDescent="0.2">
      <c r="A39" s="2" t="s">
        <v>35</v>
      </c>
    </row>
    <row r="40" spans="1:1" ht="17.25" customHeight="1" x14ac:dyDescent="0.2">
      <c r="A40" s="2" t="s">
        <v>36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E37"/>
  <sheetViews>
    <sheetView workbookViewId="0">
      <selection activeCell="B1" sqref="B1"/>
    </sheetView>
  </sheetViews>
  <sheetFormatPr defaultRowHeight="12.75" x14ac:dyDescent="0.2"/>
  <cols>
    <col min="1" max="1" width="59.75" customWidth="1"/>
  </cols>
  <sheetData>
    <row r="1" spans="1:5" ht="25.5" x14ac:dyDescent="0.2">
      <c r="A1" s="4" t="s">
        <v>37</v>
      </c>
    </row>
    <row r="2" spans="1:5" x14ac:dyDescent="0.2">
      <c r="A2" s="1"/>
    </row>
    <row r="3" spans="1:5" x14ac:dyDescent="0.2">
      <c r="A3" s="3" t="s">
        <v>38</v>
      </c>
    </row>
    <row r="4" spans="1:5" ht="51" x14ac:dyDescent="0.2">
      <c r="A4" s="1" t="s">
        <v>39</v>
      </c>
    </row>
    <row r="5" spans="1:5" x14ac:dyDescent="0.2">
      <c r="A5" s="1"/>
    </row>
    <row r="6" spans="1:5" x14ac:dyDescent="0.2">
      <c r="A6" s="3" t="s">
        <v>40</v>
      </c>
    </row>
    <row r="7" spans="1:5" ht="102" x14ac:dyDescent="0.2">
      <c r="A7" s="1" t="s">
        <v>41</v>
      </c>
    </row>
    <row r="8" spans="1:5" x14ac:dyDescent="0.2">
      <c r="A8" t="s">
        <v>5</v>
      </c>
    </row>
    <row r="9" spans="1:5" x14ac:dyDescent="0.2">
      <c r="B9" s="2" t="s">
        <v>43</v>
      </c>
      <c r="C9" s="2" t="s">
        <v>53</v>
      </c>
      <c r="D9" s="2" t="s">
        <v>48</v>
      </c>
      <c r="E9" s="2" t="s">
        <v>58</v>
      </c>
    </row>
    <row r="10" spans="1:5" x14ac:dyDescent="0.2">
      <c r="B10" t="s">
        <v>5</v>
      </c>
      <c r="C10" t="s">
        <v>5</v>
      </c>
      <c r="D10" t="s">
        <v>5</v>
      </c>
      <c r="E10" t="s">
        <v>5</v>
      </c>
    </row>
    <row r="11" spans="1:5" x14ac:dyDescent="0.2">
      <c r="A11" s="5" t="s">
        <v>73</v>
      </c>
      <c r="B11" t="s">
        <v>44</v>
      </c>
      <c r="C11" t="s">
        <v>54</v>
      </c>
      <c r="D11" t="s">
        <v>49</v>
      </c>
      <c r="E11" t="s">
        <v>59</v>
      </c>
    </row>
    <row r="12" spans="1:5" x14ac:dyDescent="0.2">
      <c r="A12" t="s">
        <v>74</v>
      </c>
      <c r="B12" t="s">
        <v>45</v>
      </c>
      <c r="C12" t="s">
        <v>55</v>
      </c>
      <c r="D12" t="s">
        <v>50</v>
      </c>
      <c r="E12" t="s">
        <v>60</v>
      </c>
    </row>
    <row r="13" spans="1:5" x14ac:dyDescent="0.2">
      <c r="A13" s="5" t="s">
        <v>75</v>
      </c>
      <c r="B13" t="s">
        <v>46</v>
      </c>
      <c r="C13" t="s">
        <v>56</v>
      </c>
      <c r="D13" t="s">
        <v>51</v>
      </c>
      <c r="E13" t="s">
        <v>61</v>
      </c>
    </row>
    <row r="14" spans="1:5" x14ac:dyDescent="0.2">
      <c r="A14" t="s">
        <v>76</v>
      </c>
      <c r="B14" t="s">
        <v>47</v>
      </c>
      <c r="C14" t="s">
        <v>57</v>
      </c>
      <c r="D14" t="s">
        <v>52</v>
      </c>
      <c r="E14" t="s">
        <v>62</v>
      </c>
    </row>
    <row r="15" spans="1:5" x14ac:dyDescent="0.2">
      <c r="A15" s="5" t="s">
        <v>77</v>
      </c>
    </row>
    <row r="16" spans="1:5" x14ac:dyDescent="0.2">
      <c r="A16" t="s">
        <v>78</v>
      </c>
    </row>
    <row r="22" spans="1:1" x14ac:dyDescent="0.2">
      <c r="A22" t="s">
        <v>42</v>
      </c>
    </row>
    <row r="29" spans="1:1" x14ac:dyDescent="0.2">
      <c r="A29" t="s">
        <v>5</v>
      </c>
    </row>
    <row r="36" spans="1:1" x14ac:dyDescent="0.2">
      <c r="A36" t="s">
        <v>5</v>
      </c>
    </row>
    <row r="37" spans="1:1" x14ac:dyDescent="0.2">
      <c r="A37" t="s">
        <v>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WF21"/>
  <sheetViews>
    <sheetView showGridLines="0" tabSelected="1" topLeftCell="A2" workbookViewId="0">
      <selection activeCell="C9" sqref="C9"/>
    </sheetView>
  </sheetViews>
  <sheetFormatPr defaultColWidth="0" defaultRowHeight="18" customHeight="1" x14ac:dyDescent="0.2"/>
  <cols>
    <col min="1" max="1" width="5.875" style="7" customWidth="1"/>
    <col min="2" max="2" width="6.125" style="6" customWidth="1"/>
    <col min="3" max="3" width="9.5" style="6" customWidth="1"/>
    <col min="4" max="4" width="11.25" style="6" customWidth="1"/>
    <col min="5" max="5" width="6.625" style="6" customWidth="1"/>
    <col min="6" max="6" width="9.875" style="7" customWidth="1"/>
    <col min="7" max="7" width="17.875" style="7" customWidth="1"/>
    <col min="8" max="9" width="4" style="7" customWidth="1"/>
    <col min="10" max="10" width="19.25" style="7" customWidth="1"/>
    <col min="11" max="11" width="1.625" style="6" customWidth="1"/>
    <col min="12" max="13" width="10.625" style="7" hidden="1" customWidth="1"/>
    <col min="14" max="14" width="2.125" style="7" hidden="1" customWidth="1"/>
    <col min="15" max="15" width="18.375" style="14" customWidth="1"/>
    <col min="16" max="23" width="3.875" style="14" customWidth="1"/>
    <col min="24" max="24" width="3.125" style="14" hidden="1" customWidth="1"/>
    <col min="25" max="33" width="10.125" style="16" hidden="1" customWidth="1"/>
    <col min="34" max="34" width="9" style="14" hidden="1" customWidth="1"/>
    <col min="35" max="35" width="8.5" style="14" hidden="1" customWidth="1"/>
    <col min="36" max="36" width="3.625" style="14" hidden="1" customWidth="1"/>
    <col min="37" max="37" width="8.5" style="14" hidden="1" customWidth="1"/>
    <col min="38" max="38" width="5.25" style="14" hidden="1" customWidth="1"/>
    <col min="39" max="39" width="8.5" style="14" hidden="1" customWidth="1"/>
    <col min="40" max="40" width="3.625" style="14" hidden="1" customWidth="1"/>
    <col min="41" max="41" width="8.5" style="14" hidden="1" customWidth="1"/>
    <col min="42" max="42" width="3.375" style="14" hidden="1" customWidth="1"/>
    <col min="43" max="43" width="9" style="14" hidden="1" customWidth="1"/>
    <col min="44" max="44" width="3.375" style="14" hidden="1" customWidth="1"/>
    <col min="45" max="45" width="9" style="14" hidden="1" customWidth="1"/>
    <col min="46" max="46" width="3.375" style="14" hidden="1" customWidth="1"/>
    <col min="47" max="47" width="9" style="14" hidden="1" customWidth="1"/>
    <col min="48" max="48" width="3.375" style="14" hidden="1" customWidth="1"/>
    <col min="49" max="49" width="9" style="14" hidden="1" customWidth="1"/>
    <col min="50" max="50" width="3.375" style="14" hidden="1" customWidth="1"/>
    <col min="51" max="51" width="9" style="14" hidden="1" customWidth="1"/>
    <col min="52" max="52" width="3.375" style="14" hidden="1" customWidth="1"/>
    <col min="53" max="53" width="9" style="14" hidden="1" customWidth="1"/>
    <col min="54" max="54" width="3.375" style="14" hidden="1" customWidth="1"/>
    <col min="55" max="55" width="9" style="14" hidden="1" customWidth="1"/>
    <col min="56" max="56" width="3.375" style="14" hidden="1" customWidth="1"/>
    <col min="57" max="57" width="9" style="14" hidden="1" customWidth="1"/>
    <col min="58" max="58" width="3.375" style="14" hidden="1" customWidth="1"/>
    <col min="59" max="59" width="9" style="14" hidden="1" customWidth="1"/>
    <col min="60" max="60" width="3.375" style="14" hidden="1" customWidth="1"/>
    <col min="61" max="61" width="9" style="14" hidden="1" customWidth="1"/>
    <col min="62" max="62" width="3.625" style="14" hidden="1" customWidth="1"/>
    <col min="63" max="63" width="9" style="14" hidden="1" customWidth="1"/>
    <col min="64" max="64" width="3.625" style="14" hidden="1" customWidth="1"/>
    <col min="65" max="65" width="9" style="14" hidden="1" customWidth="1"/>
    <col min="66" max="66" width="3.625" style="14" hidden="1" customWidth="1"/>
    <col min="67" max="67" width="8.5" style="14" hidden="1" customWidth="1"/>
    <col min="68" max="68" width="3.625" style="14" hidden="1" customWidth="1"/>
    <col min="69" max="69" width="4.375" style="14" hidden="1" customWidth="1"/>
    <col min="70" max="70" width="8.625" style="14" hidden="1" customWidth="1"/>
    <col min="71" max="72" width="3.625" style="14" hidden="1" customWidth="1"/>
    <col min="73" max="73" width="8.625" style="14" hidden="1" customWidth="1"/>
    <col min="74" max="75" width="3.625" style="14" hidden="1" customWidth="1"/>
    <col min="76" max="76" width="8.625" style="14" hidden="1" customWidth="1"/>
    <col min="77" max="78" width="3.625" style="14" hidden="1" customWidth="1"/>
    <col min="79" max="79" width="8.625" style="14" hidden="1" customWidth="1"/>
    <col min="80" max="81" width="3.625" style="14" hidden="1" customWidth="1"/>
    <col min="82" max="82" width="8.625" style="14" hidden="1" customWidth="1"/>
    <col min="83" max="84" width="3.625" style="14" hidden="1" customWidth="1"/>
    <col min="85" max="85" width="8.625" style="14" hidden="1" customWidth="1"/>
    <col min="86" max="87" width="3.625" style="14" hidden="1" customWidth="1"/>
    <col min="88" max="88" width="8.625" style="14" hidden="1" customWidth="1"/>
    <col min="89" max="90" width="3.625" style="14" hidden="1" customWidth="1"/>
    <col min="91" max="91" width="8.5" style="14" hidden="1" customWidth="1"/>
    <col min="92" max="93" width="3.625" style="14" hidden="1" customWidth="1"/>
    <col min="94" max="94" width="8.375" style="14" hidden="1" customWidth="1"/>
    <col min="95" max="96" width="3.875" style="14" hidden="1" customWidth="1"/>
    <col min="97" max="97" width="8.375" style="14" hidden="1" customWidth="1"/>
    <col min="98" max="99" width="3.875" style="14" hidden="1" customWidth="1"/>
    <col min="100" max="100" width="8.375" style="14" hidden="1" customWidth="1"/>
    <col min="101" max="102" width="3.875" style="14" hidden="1" customWidth="1"/>
    <col min="103" max="103" width="8.375" style="14" hidden="1" customWidth="1"/>
    <col min="104" max="105" width="3.875" style="14" hidden="1" customWidth="1"/>
    <col min="106" max="106" width="8.375" style="14" hidden="1" customWidth="1"/>
    <col min="107" max="108" width="3.875" style="14" hidden="1" customWidth="1"/>
    <col min="109" max="109" width="8.375" style="14" hidden="1" customWidth="1"/>
    <col min="110" max="111" width="3.875" style="14" hidden="1" customWidth="1"/>
    <col min="112" max="112" width="8.375" style="14" hidden="1" customWidth="1"/>
    <col min="113" max="114" width="3.875" style="14" hidden="1" customWidth="1"/>
    <col min="115" max="115" width="3.625" style="14" hidden="1" customWidth="1"/>
    <col min="116" max="116" width="9.375" style="14" hidden="1" customWidth="1"/>
    <col min="117" max="117" width="4.125" style="14" hidden="1" customWidth="1"/>
    <col min="118" max="118" width="3.25" style="14" hidden="1" customWidth="1"/>
    <col min="119" max="119" width="8.375" style="14" hidden="1" customWidth="1"/>
    <col min="120" max="120" width="4" style="14" hidden="1" customWidth="1"/>
    <col min="121" max="121" width="3.375" style="14" hidden="1" customWidth="1"/>
    <col min="122" max="122" width="8.375" style="14" hidden="1" customWidth="1"/>
    <col min="123" max="123" width="4" style="14" hidden="1" customWidth="1"/>
    <col min="124" max="124" width="3.375" style="14" hidden="1" customWidth="1"/>
    <col min="125" max="125" width="8.375" style="14" hidden="1" customWidth="1"/>
    <col min="126" max="126" width="4" style="7" hidden="1" customWidth="1"/>
    <col min="127" max="127" width="3.375" style="7" hidden="1" customWidth="1"/>
    <col min="128" max="128" width="8.375" style="7" hidden="1" customWidth="1"/>
    <col min="129" max="129" width="4" style="7" hidden="1" customWidth="1"/>
    <col min="130" max="130" width="3.375" style="7" hidden="1" customWidth="1"/>
    <col min="131" max="131" width="8.375" style="14" hidden="1" customWidth="1"/>
    <col min="132" max="132" width="4" style="7" hidden="1" customWidth="1"/>
    <col min="133" max="133" width="3.375" style="7" hidden="1" customWidth="1"/>
    <col min="134" max="134" width="8.375" style="14" hidden="1" customWidth="1"/>
    <col min="135" max="135" width="4" style="7" hidden="1" customWidth="1"/>
    <col min="136" max="136" width="3.375" style="7" hidden="1" customWidth="1"/>
    <col min="137" max="137" width="8.375" style="14" hidden="1" customWidth="1"/>
    <col min="138" max="138" width="4" style="14" hidden="1" customWidth="1"/>
    <col min="139" max="139" width="3.375" style="14" hidden="1" customWidth="1"/>
    <col min="140" max="140" width="8.375" style="14" hidden="1" customWidth="1"/>
    <col min="141" max="141" width="4" style="7" hidden="1" customWidth="1"/>
    <col min="142" max="142" width="3.375" style="7" hidden="1" customWidth="1"/>
    <col min="143" max="143" width="8.375" style="14" hidden="1" customWidth="1"/>
    <col min="144" max="144" width="4" style="7" hidden="1" customWidth="1"/>
    <col min="145" max="145" width="3.375" style="7" hidden="1" customWidth="1"/>
    <col min="146" max="146" width="8.375" style="7" hidden="1" customWidth="1"/>
    <col min="147" max="147" width="4" style="7" hidden="1" customWidth="1"/>
    <col min="148" max="148" width="3.375" style="7" hidden="1" customWidth="1"/>
    <col min="149" max="149" width="8.375" style="14" hidden="1" customWidth="1"/>
    <col min="150" max="150" width="4" style="7" hidden="1" customWidth="1"/>
    <col min="151" max="151" width="3.375" style="7" hidden="1" customWidth="1"/>
    <col min="152" max="152" width="8.375" style="14" hidden="1" customWidth="1"/>
    <col min="153" max="153" width="4" style="7" hidden="1" customWidth="1"/>
    <col min="154" max="154" width="3.375" style="7" hidden="1" customWidth="1"/>
    <col min="155" max="155" width="8.375" style="7" hidden="1" customWidth="1"/>
    <col min="156" max="156" width="3.875" style="7" hidden="1" customWidth="1"/>
    <col min="157" max="157" width="3.375" style="7" hidden="1" customWidth="1"/>
    <col min="158" max="158" width="8.375" style="7" hidden="1" customWidth="1"/>
    <col min="159" max="159" width="4" style="7" hidden="1" customWidth="1"/>
    <col min="160" max="160" width="3.375" style="7" hidden="1" customWidth="1"/>
    <col min="161" max="161" width="8.375" style="7" hidden="1" customWidth="1"/>
    <col min="162" max="162" width="4" style="7" hidden="1" customWidth="1"/>
    <col min="163" max="163" width="3.375" style="7" hidden="1" customWidth="1"/>
    <col min="164" max="164" width="3" style="7" hidden="1" customWidth="1"/>
    <col min="165" max="165" width="9.25" style="7" hidden="1" customWidth="1"/>
    <col min="166" max="173" width="6.75" style="7" hidden="1" customWidth="1"/>
    <col min="174" max="174" width="3.75" style="7" hidden="1" customWidth="1"/>
    <col min="175" max="257" width="8.125" style="7" customWidth="1"/>
    <col min="258" max="258" width="1.625" style="7" customWidth="1"/>
    <col min="259" max="259" width="6.125" style="7" customWidth="1"/>
    <col min="260" max="260" width="11.25" style="7" customWidth="1"/>
    <col min="261" max="261" width="6.625" style="7" customWidth="1"/>
    <col min="262" max="262" width="9.875" style="7" customWidth="1"/>
    <col min="263" max="263" width="13.25" style="7" customWidth="1"/>
    <col min="264" max="265" width="4" style="7" customWidth="1"/>
    <col min="266" max="266" width="13.25" style="7" customWidth="1"/>
    <col min="267" max="267" width="1.625" style="7" customWidth="1"/>
    <col min="268" max="270" width="8.125" style="7" hidden="1" customWidth="1"/>
    <col min="271" max="271" width="13.25" style="7" customWidth="1"/>
    <col min="272" max="279" width="3.875" style="7" customWidth="1"/>
    <col min="280" max="280" width="3.125" style="7" customWidth="1"/>
    <col min="281" max="430" width="8.125" style="7" hidden="1" customWidth="1"/>
    <col min="431" max="513" width="8.125" style="7" hidden="1"/>
    <col min="514" max="514" width="1.625" style="7" customWidth="1"/>
    <col min="515" max="515" width="6.125" style="7" customWidth="1"/>
    <col min="516" max="516" width="11.25" style="7" customWidth="1"/>
    <col min="517" max="517" width="6.625" style="7" customWidth="1"/>
    <col min="518" max="518" width="9.875" style="7" customWidth="1"/>
    <col min="519" max="519" width="13.25" style="7" customWidth="1"/>
    <col min="520" max="521" width="4" style="7" customWidth="1"/>
    <col min="522" max="522" width="13.25" style="7" customWidth="1"/>
    <col min="523" max="523" width="1.625" style="7" customWidth="1"/>
    <col min="524" max="526" width="8.125" style="7" hidden="1" customWidth="1"/>
    <col min="527" max="527" width="13.25" style="7" customWidth="1"/>
    <col min="528" max="535" width="3.875" style="7" customWidth="1"/>
    <col min="536" max="536" width="3.125" style="7" customWidth="1"/>
    <col min="537" max="686" width="8.125" style="7" hidden="1" customWidth="1"/>
    <col min="687" max="769" width="8.125" style="7" hidden="1"/>
    <col min="770" max="770" width="1.625" style="7" customWidth="1"/>
    <col min="771" max="771" width="6.125" style="7" customWidth="1"/>
    <col min="772" max="772" width="11.25" style="7" customWidth="1"/>
    <col min="773" max="773" width="6.625" style="7" customWidth="1"/>
    <col min="774" max="774" width="9.875" style="7" customWidth="1"/>
    <col min="775" max="775" width="13.25" style="7" customWidth="1"/>
    <col min="776" max="777" width="4" style="7" customWidth="1"/>
    <col min="778" max="778" width="13.25" style="7" customWidth="1"/>
    <col min="779" max="779" width="1.625" style="7" customWidth="1"/>
    <col min="780" max="782" width="8.125" style="7" hidden="1" customWidth="1"/>
    <col min="783" max="783" width="13.25" style="7" customWidth="1"/>
    <col min="784" max="791" width="3.875" style="7" customWidth="1"/>
    <col min="792" max="792" width="3.125" style="7" customWidth="1"/>
    <col min="793" max="942" width="8.125" style="7" hidden="1" customWidth="1"/>
    <col min="943" max="1025" width="8.125" style="7" hidden="1"/>
    <col min="1026" max="1026" width="1.625" style="7" customWidth="1"/>
    <col min="1027" max="1027" width="6.125" style="7" customWidth="1"/>
    <col min="1028" max="1028" width="11.25" style="7" customWidth="1"/>
    <col min="1029" max="1029" width="6.625" style="7" customWidth="1"/>
    <col min="1030" max="1030" width="9.875" style="7" customWidth="1"/>
    <col min="1031" max="1031" width="13.25" style="7" customWidth="1"/>
    <col min="1032" max="1033" width="4" style="7" customWidth="1"/>
    <col min="1034" max="1034" width="13.25" style="7" customWidth="1"/>
    <col min="1035" max="1035" width="1.625" style="7" customWidth="1"/>
    <col min="1036" max="1038" width="8.125" style="7" hidden="1" customWidth="1"/>
    <col min="1039" max="1039" width="13.25" style="7" customWidth="1"/>
    <col min="1040" max="1047" width="3.875" style="7" customWidth="1"/>
    <col min="1048" max="1048" width="3.125" style="7" customWidth="1"/>
    <col min="1049" max="1198" width="8.125" style="7" hidden="1" customWidth="1"/>
    <col min="1199" max="1281" width="8.125" style="7" hidden="1"/>
    <col min="1282" max="1282" width="1.625" style="7" customWidth="1"/>
    <col min="1283" max="1283" width="6.125" style="7" customWidth="1"/>
    <col min="1284" max="1284" width="11.25" style="7" customWidth="1"/>
    <col min="1285" max="1285" width="6.625" style="7" customWidth="1"/>
    <col min="1286" max="1286" width="9.875" style="7" customWidth="1"/>
    <col min="1287" max="1287" width="13.25" style="7" customWidth="1"/>
    <col min="1288" max="1289" width="4" style="7" customWidth="1"/>
    <col min="1290" max="1290" width="13.25" style="7" customWidth="1"/>
    <col min="1291" max="1291" width="1.625" style="7" customWidth="1"/>
    <col min="1292" max="1294" width="8.125" style="7" hidden="1" customWidth="1"/>
    <col min="1295" max="1295" width="13.25" style="7" customWidth="1"/>
    <col min="1296" max="1303" width="3.875" style="7" customWidth="1"/>
    <col min="1304" max="1304" width="3.125" style="7" customWidth="1"/>
    <col min="1305" max="1454" width="8.125" style="7" hidden="1" customWidth="1"/>
    <col min="1455" max="1537" width="8.125" style="7" hidden="1"/>
    <col min="1538" max="1538" width="1.625" style="7" customWidth="1"/>
    <col min="1539" max="1539" width="6.125" style="7" customWidth="1"/>
    <col min="1540" max="1540" width="11.25" style="7" customWidth="1"/>
    <col min="1541" max="1541" width="6.625" style="7" customWidth="1"/>
    <col min="1542" max="1542" width="9.875" style="7" customWidth="1"/>
    <col min="1543" max="1543" width="13.25" style="7" customWidth="1"/>
    <col min="1544" max="1545" width="4" style="7" customWidth="1"/>
    <col min="1546" max="1546" width="13.25" style="7" customWidth="1"/>
    <col min="1547" max="1547" width="1.625" style="7" customWidth="1"/>
    <col min="1548" max="1550" width="8.125" style="7" hidden="1" customWidth="1"/>
    <col min="1551" max="1551" width="13.25" style="7" customWidth="1"/>
    <col min="1552" max="1559" width="3.875" style="7" customWidth="1"/>
    <col min="1560" max="1560" width="3.125" style="7" customWidth="1"/>
    <col min="1561" max="1710" width="8.125" style="7" hidden="1" customWidth="1"/>
    <col min="1711" max="1793" width="8.125" style="7" hidden="1"/>
    <col min="1794" max="1794" width="1.625" style="7" customWidth="1"/>
    <col min="1795" max="1795" width="6.125" style="7" customWidth="1"/>
    <col min="1796" max="1796" width="11.25" style="7" customWidth="1"/>
    <col min="1797" max="1797" width="6.625" style="7" customWidth="1"/>
    <col min="1798" max="1798" width="9.875" style="7" customWidth="1"/>
    <col min="1799" max="1799" width="13.25" style="7" customWidth="1"/>
    <col min="1800" max="1801" width="4" style="7" customWidth="1"/>
    <col min="1802" max="1802" width="13.25" style="7" customWidth="1"/>
    <col min="1803" max="1803" width="1.625" style="7" customWidth="1"/>
    <col min="1804" max="1806" width="8.125" style="7" hidden="1" customWidth="1"/>
    <col min="1807" max="1807" width="13.25" style="7" customWidth="1"/>
    <col min="1808" max="1815" width="3.875" style="7" customWidth="1"/>
    <col min="1816" max="1816" width="3.125" style="7" customWidth="1"/>
    <col min="1817" max="1966" width="8.125" style="7" hidden="1" customWidth="1"/>
    <col min="1967" max="2049" width="8.125" style="7" hidden="1"/>
    <col min="2050" max="2050" width="1.625" style="7" customWidth="1"/>
    <col min="2051" max="2051" width="6.125" style="7" customWidth="1"/>
    <col min="2052" max="2052" width="11.25" style="7" customWidth="1"/>
    <col min="2053" max="2053" width="6.625" style="7" customWidth="1"/>
    <col min="2054" max="2054" width="9.875" style="7" customWidth="1"/>
    <col min="2055" max="2055" width="13.25" style="7" customWidth="1"/>
    <col min="2056" max="2057" width="4" style="7" customWidth="1"/>
    <col min="2058" max="2058" width="13.25" style="7" customWidth="1"/>
    <col min="2059" max="2059" width="1.625" style="7" customWidth="1"/>
    <col min="2060" max="2062" width="8.125" style="7" hidden="1" customWidth="1"/>
    <col min="2063" max="2063" width="13.25" style="7" customWidth="1"/>
    <col min="2064" max="2071" width="3.875" style="7" customWidth="1"/>
    <col min="2072" max="2072" width="3.125" style="7" customWidth="1"/>
    <col min="2073" max="2222" width="8.125" style="7" hidden="1" customWidth="1"/>
    <col min="2223" max="2305" width="8.125" style="7" hidden="1"/>
    <col min="2306" max="2306" width="1.625" style="7" customWidth="1"/>
    <col min="2307" max="2307" width="6.125" style="7" customWidth="1"/>
    <col min="2308" max="2308" width="11.25" style="7" customWidth="1"/>
    <col min="2309" max="2309" width="6.625" style="7" customWidth="1"/>
    <col min="2310" max="2310" width="9.875" style="7" customWidth="1"/>
    <col min="2311" max="2311" width="13.25" style="7" customWidth="1"/>
    <col min="2312" max="2313" width="4" style="7" customWidth="1"/>
    <col min="2314" max="2314" width="13.25" style="7" customWidth="1"/>
    <col min="2315" max="2315" width="1.625" style="7" customWidth="1"/>
    <col min="2316" max="2318" width="8.125" style="7" hidden="1" customWidth="1"/>
    <col min="2319" max="2319" width="13.25" style="7" customWidth="1"/>
    <col min="2320" max="2327" width="3.875" style="7" customWidth="1"/>
    <col min="2328" max="2328" width="3.125" style="7" customWidth="1"/>
    <col min="2329" max="2478" width="8.125" style="7" hidden="1" customWidth="1"/>
    <col min="2479" max="2561" width="8.125" style="7" hidden="1"/>
    <col min="2562" max="2562" width="1.625" style="7" customWidth="1"/>
    <col min="2563" max="2563" width="6.125" style="7" customWidth="1"/>
    <col min="2564" max="2564" width="11.25" style="7" customWidth="1"/>
    <col min="2565" max="2565" width="6.625" style="7" customWidth="1"/>
    <col min="2566" max="2566" width="9.875" style="7" customWidth="1"/>
    <col min="2567" max="2567" width="13.25" style="7" customWidth="1"/>
    <col min="2568" max="2569" width="4" style="7" customWidth="1"/>
    <col min="2570" max="2570" width="13.25" style="7" customWidth="1"/>
    <col min="2571" max="2571" width="1.625" style="7" customWidth="1"/>
    <col min="2572" max="2574" width="8.125" style="7" hidden="1" customWidth="1"/>
    <col min="2575" max="2575" width="13.25" style="7" customWidth="1"/>
    <col min="2576" max="2583" width="3.875" style="7" customWidth="1"/>
    <col min="2584" max="2584" width="3.125" style="7" customWidth="1"/>
    <col min="2585" max="2734" width="8.125" style="7" hidden="1" customWidth="1"/>
    <col min="2735" max="2817" width="8.125" style="7" hidden="1"/>
    <col min="2818" max="2818" width="1.625" style="7" customWidth="1"/>
    <col min="2819" max="2819" width="6.125" style="7" customWidth="1"/>
    <col min="2820" max="2820" width="11.25" style="7" customWidth="1"/>
    <col min="2821" max="2821" width="6.625" style="7" customWidth="1"/>
    <col min="2822" max="2822" width="9.875" style="7" customWidth="1"/>
    <col min="2823" max="2823" width="13.25" style="7" customWidth="1"/>
    <col min="2824" max="2825" width="4" style="7" customWidth="1"/>
    <col min="2826" max="2826" width="13.25" style="7" customWidth="1"/>
    <col min="2827" max="2827" width="1.625" style="7" customWidth="1"/>
    <col min="2828" max="2830" width="8.125" style="7" hidden="1" customWidth="1"/>
    <col min="2831" max="2831" width="13.25" style="7" customWidth="1"/>
    <col min="2832" max="2839" width="3.875" style="7" customWidth="1"/>
    <col min="2840" max="2840" width="3.125" style="7" customWidth="1"/>
    <col min="2841" max="2990" width="8.125" style="7" hidden="1" customWidth="1"/>
    <col min="2991" max="3073" width="8.125" style="7" hidden="1"/>
    <col min="3074" max="3074" width="1.625" style="7" customWidth="1"/>
    <col min="3075" max="3075" width="6.125" style="7" customWidth="1"/>
    <col min="3076" max="3076" width="11.25" style="7" customWidth="1"/>
    <col min="3077" max="3077" width="6.625" style="7" customWidth="1"/>
    <col min="3078" max="3078" width="9.875" style="7" customWidth="1"/>
    <col min="3079" max="3079" width="13.25" style="7" customWidth="1"/>
    <col min="3080" max="3081" width="4" style="7" customWidth="1"/>
    <col min="3082" max="3082" width="13.25" style="7" customWidth="1"/>
    <col min="3083" max="3083" width="1.625" style="7" customWidth="1"/>
    <col min="3084" max="3086" width="8.125" style="7" hidden="1" customWidth="1"/>
    <col min="3087" max="3087" width="13.25" style="7" customWidth="1"/>
    <col min="3088" max="3095" width="3.875" style="7" customWidth="1"/>
    <col min="3096" max="3096" width="3.125" style="7" customWidth="1"/>
    <col min="3097" max="3246" width="8.125" style="7" hidden="1" customWidth="1"/>
    <col min="3247" max="3329" width="8.125" style="7" hidden="1"/>
    <col min="3330" max="3330" width="1.625" style="7" customWidth="1"/>
    <col min="3331" max="3331" width="6.125" style="7" customWidth="1"/>
    <col min="3332" max="3332" width="11.25" style="7" customWidth="1"/>
    <col min="3333" max="3333" width="6.625" style="7" customWidth="1"/>
    <col min="3334" max="3334" width="9.875" style="7" customWidth="1"/>
    <col min="3335" max="3335" width="13.25" style="7" customWidth="1"/>
    <col min="3336" max="3337" width="4" style="7" customWidth="1"/>
    <col min="3338" max="3338" width="13.25" style="7" customWidth="1"/>
    <col min="3339" max="3339" width="1.625" style="7" customWidth="1"/>
    <col min="3340" max="3342" width="8.125" style="7" hidden="1" customWidth="1"/>
    <col min="3343" max="3343" width="13.25" style="7" customWidth="1"/>
    <col min="3344" max="3351" width="3.875" style="7" customWidth="1"/>
    <col min="3352" max="3352" width="3.125" style="7" customWidth="1"/>
    <col min="3353" max="3502" width="8.125" style="7" hidden="1" customWidth="1"/>
    <col min="3503" max="3585" width="8.125" style="7" hidden="1"/>
    <col min="3586" max="3586" width="1.625" style="7" customWidth="1"/>
    <col min="3587" max="3587" width="6.125" style="7" customWidth="1"/>
    <col min="3588" max="3588" width="11.25" style="7" customWidth="1"/>
    <col min="3589" max="3589" width="6.625" style="7" customWidth="1"/>
    <col min="3590" max="3590" width="9.875" style="7" customWidth="1"/>
    <col min="3591" max="3591" width="13.25" style="7" customWidth="1"/>
    <col min="3592" max="3593" width="4" style="7" customWidth="1"/>
    <col min="3594" max="3594" width="13.25" style="7" customWidth="1"/>
    <col min="3595" max="3595" width="1.625" style="7" customWidth="1"/>
    <col min="3596" max="3598" width="8.125" style="7" hidden="1" customWidth="1"/>
    <col min="3599" max="3599" width="13.25" style="7" customWidth="1"/>
    <col min="3600" max="3607" width="3.875" style="7" customWidth="1"/>
    <col min="3608" max="3608" width="3.125" style="7" customWidth="1"/>
    <col min="3609" max="3758" width="8.125" style="7" hidden="1" customWidth="1"/>
    <col min="3759" max="3841" width="8.125" style="7" hidden="1"/>
    <col min="3842" max="3842" width="1.625" style="7" customWidth="1"/>
    <col min="3843" max="3843" width="6.125" style="7" customWidth="1"/>
    <col min="3844" max="3844" width="11.25" style="7" customWidth="1"/>
    <col min="3845" max="3845" width="6.625" style="7" customWidth="1"/>
    <col min="3846" max="3846" width="9.875" style="7" customWidth="1"/>
    <col min="3847" max="3847" width="13.25" style="7" customWidth="1"/>
    <col min="3848" max="3849" width="4" style="7" customWidth="1"/>
    <col min="3850" max="3850" width="13.25" style="7" customWidth="1"/>
    <col min="3851" max="3851" width="1.625" style="7" customWidth="1"/>
    <col min="3852" max="3854" width="8.125" style="7" hidden="1" customWidth="1"/>
    <col min="3855" max="3855" width="13.25" style="7" customWidth="1"/>
    <col min="3856" max="3863" width="3.875" style="7" customWidth="1"/>
    <col min="3864" max="3864" width="3.125" style="7" customWidth="1"/>
    <col min="3865" max="4014" width="8.125" style="7" hidden="1" customWidth="1"/>
    <col min="4015" max="4097" width="8.125" style="7" hidden="1"/>
    <col min="4098" max="4098" width="1.625" style="7" customWidth="1"/>
    <col min="4099" max="4099" width="6.125" style="7" customWidth="1"/>
    <col min="4100" max="4100" width="11.25" style="7" customWidth="1"/>
    <col min="4101" max="4101" width="6.625" style="7" customWidth="1"/>
    <col min="4102" max="4102" width="9.875" style="7" customWidth="1"/>
    <col min="4103" max="4103" width="13.25" style="7" customWidth="1"/>
    <col min="4104" max="4105" width="4" style="7" customWidth="1"/>
    <col min="4106" max="4106" width="13.25" style="7" customWidth="1"/>
    <col min="4107" max="4107" width="1.625" style="7" customWidth="1"/>
    <col min="4108" max="4110" width="8.125" style="7" hidden="1" customWidth="1"/>
    <col min="4111" max="4111" width="13.25" style="7" customWidth="1"/>
    <col min="4112" max="4119" width="3.875" style="7" customWidth="1"/>
    <col min="4120" max="4120" width="3.125" style="7" customWidth="1"/>
    <col min="4121" max="4270" width="8.125" style="7" hidden="1" customWidth="1"/>
    <col min="4271" max="4353" width="8.125" style="7" hidden="1"/>
    <col min="4354" max="4354" width="1.625" style="7" customWidth="1"/>
    <col min="4355" max="4355" width="6.125" style="7" customWidth="1"/>
    <col min="4356" max="4356" width="11.25" style="7" customWidth="1"/>
    <col min="4357" max="4357" width="6.625" style="7" customWidth="1"/>
    <col min="4358" max="4358" width="9.875" style="7" customWidth="1"/>
    <col min="4359" max="4359" width="13.25" style="7" customWidth="1"/>
    <col min="4360" max="4361" width="4" style="7" customWidth="1"/>
    <col min="4362" max="4362" width="13.25" style="7" customWidth="1"/>
    <col min="4363" max="4363" width="1.625" style="7" customWidth="1"/>
    <col min="4364" max="4366" width="8.125" style="7" hidden="1" customWidth="1"/>
    <col min="4367" max="4367" width="13.25" style="7" customWidth="1"/>
    <col min="4368" max="4375" width="3.875" style="7" customWidth="1"/>
    <col min="4376" max="4376" width="3.125" style="7" customWidth="1"/>
    <col min="4377" max="4526" width="8.125" style="7" hidden="1" customWidth="1"/>
    <col min="4527" max="4609" width="8.125" style="7" hidden="1"/>
    <col min="4610" max="4610" width="1.625" style="7" customWidth="1"/>
    <col min="4611" max="4611" width="6.125" style="7" customWidth="1"/>
    <col min="4612" max="4612" width="11.25" style="7" customWidth="1"/>
    <col min="4613" max="4613" width="6.625" style="7" customWidth="1"/>
    <col min="4614" max="4614" width="9.875" style="7" customWidth="1"/>
    <col min="4615" max="4615" width="13.25" style="7" customWidth="1"/>
    <col min="4616" max="4617" width="4" style="7" customWidth="1"/>
    <col min="4618" max="4618" width="13.25" style="7" customWidth="1"/>
    <col min="4619" max="4619" width="1.625" style="7" customWidth="1"/>
    <col min="4620" max="4622" width="8.125" style="7" hidden="1" customWidth="1"/>
    <col min="4623" max="4623" width="13.25" style="7" customWidth="1"/>
    <col min="4624" max="4631" width="3.875" style="7" customWidth="1"/>
    <col min="4632" max="4632" width="3.125" style="7" customWidth="1"/>
    <col min="4633" max="4782" width="8.125" style="7" hidden="1" customWidth="1"/>
    <col min="4783" max="4865" width="8.125" style="7" hidden="1"/>
    <col min="4866" max="4866" width="1.625" style="7" customWidth="1"/>
    <col min="4867" max="4867" width="6.125" style="7" customWidth="1"/>
    <col min="4868" max="4868" width="11.25" style="7" customWidth="1"/>
    <col min="4869" max="4869" width="6.625" style="7" customWidth="1"/>
    <col min="4870" max="4870" width="9.875" style="7" customWidth="1"/>
    <col min="4871" max="4871" width="13.25" style="7" customWidth="1"/>
    <col min="4872" max="4873" width="4" style="7" customWidth="1"/>
    <col min="4874" max="4874" width="13.25" style="7" customWidth="1"/>
    <col min="4875" max="4875" width="1.625" style="7" customWidth="1"/>
    <col min="4876" max="4878" width="8.125" style="7" hidden="1" customWidth="1"/>
    <col min="4879" max="4879" width="13.25" style="7" customWidth="1"/>
    <col min="4880" max="4887" width="3.875" style="7" customWidth="1"/>
    <col min="4888" max="4888" width="3.125" style="7" customWidth="1"/>
    <col min="4889" max="5038" width="8.125" style="7" hidden="1" customWidth="1"/>
    <col min="5039" max="5121" width="8.125" style="7" hidden="1"/>
    <col min="5122" max="5122" width="1.625" style="7" customWidth="1"/>
    <col min="5123" max="5123" width="6.125" style="7" customWidth="1"/>
    <col min="5124" max="5124" width="11.25" style="7" customWidth="1"/>
    <col min="5125" max="5125" width="6.625" style="7" customWidth="1"/>
    <col min="5126" max="5126" width="9.875" style="7" customWidth="1"/>
    <col min="5127" max="5127" width="13.25" style="7" customWidth="1"/>
    <col min="5128" max="5129" width="4" style="7" customWidth="1"/>
    <col min="5130" max="5130" width="13.25" style="7" customWidth="1"/>
    <col min="5131" max="5131" width="1.625" style="7" customWidth="1"/>
    <col min="5132" max="5134" width="8.125" style="7" hidden="1" customWidth="1"/>
    <col min="5135" max="5135" width="13.25" style="7" customWidth="1"/>
    <col min="5136" max="5143" width="3.875" style="7" customWidth="1"/>
    <col min="5144" max="5144" width="3.125" style="7" customWidth="1"/>
    <col min="5145" max="5294" width="8.125" style="7" hidden="1" customWidth="1"/>
    <col min="5295" max="5377" width="8.125" style="7" hidden="1"/>
    <col min="5378" max="5378" width="1.625" style="7" customWidth="1"/>
    <col min="5379" max="5379" width="6.125" style="7" customWidth="1"/>
    <col min="5380" max="5380" width="11.25" style="7" customWidth="1"/>
    <col min="5381" max="5381" width="6.625" style="7" customWidth="1"/>
    <col min="5382" max="5382" width="9.875" style="7" customWidth="1"/>
    <col min="5383" max="5383" width="13.25" style="7" customWidth="1"/>
    <col min="5384" max="5385" width="4" style="7" customWidth="1"/>
    <col min="5386" max="5386" width="13.25" style="7" customWidth="1"/>
    <col min="5387" max="5387" width="1.625" style="7" customWidth="1"/>
    <col min="5388" max="5390" width="8.125" style="7" hidden="1" customWidth="1"/>
    <col min="5391" max="5391" width="13.25" style="7" customWidth="1"/>
    <col min="5392" max="5399" width="3.875" style="7" customWidth="1"/>
    <col min="5400" max="5400" width="3.125" style="7" customWidth="1"/>
    <col min="5401" max="5550" width="8.125" style="7" hidden="1" customWidth="1"/>
    <col min="5551" max="5633" width="8.125" style="7" hidden="1"/>
    <col min="5634" max="5634" width="1.625" style="7" customWidth="1"/>
    <col min="5635" max="5635" width="6.125" style="7" customWidth="1"/>
    <col min="5636" max="5636" width="11.25" style="7" customWidth="1"/>
    <col min="5637" max="5637" width="6.625" style="7" customWidth="1"/>
    <col min="5638" max="5638" width="9.875" style="7" customWidth="1"/>
    <col min="5639" max="5639" width="13.25" style="7" customWidth="1"/>
    <col min="5640" max="5641" width="4" style="7" customWidth="1"/>
    <col min="5642" max="5642" width="13.25" style="7" customWidth="1"/>
    <col min="5643" max="5643" width="1.625" style="7" customWidth="1"/>
    <col min="5644" max="5646" width="8.125" style="7" hidden="1" customWidth="1"/>
    <col min="5647" max="5647" width="13.25" style="7" customWidth="1"/>
    <col min="5648" max="5655" width="3.875" style="7" customWidth="1"/>
    <col min="5656" max="5656" width="3.125" style="7" customWidth="1"/>
    <col min="5657" max="5806" width="8.125" style="7" hidden="1" customWidth="1"/>
    <col min="5807" max="5889" width="8.125" style="7" hidden="1"/>
    <col min="5890" max="5890" width="1.625" style="7" customWidth="1"/>
    <col min="5891" max="5891" width="6.125" style="7" customWidth="1"/>
    <col min="5892" max="5892" width="11.25" style="7" customWidth="1"/>
    <col min="5893" max="5893" width="6.625" style="7" customWidth="1"/>
    <col min="5894" max="5894" width="9.875" style="7" customWidth="1"/>
    <col min="5895" max="5895" width="13.25" style="7" customWidth="1"/>
    <col min="5896" max="5897" width="4" style="7" customWidth="1"/>
    <col min="5898" max="5898" width="13.25" style="7" customWidth="1"/>
    <col min="5899" max="5899" width="1.625" style="7" customWidth="1"/>
    <col min="5900" max="5902" width="8.125" style="7" hidden="1" customWidth="1"/>
    <col min="5903" max="5903" width="13.25" style="7" customWidth="1"/>
    <col min="5904" max="5911" width="3.875" style="7" customWidth="1"/>
    <col min="5912" max="5912" width="3.125" style="7" customWidth="1"/>
    <col min="5913" max="6062" width="8.125" style="7" hidden="1" customWidth="1"/>
    <col min="6063" max="6145" width="8.125" style="7" hidden="1"/>
    <col min="6146" max="6146" width="1.625" style="7" customWidth="1"/>
    <col min="6147" max="6147" width="6.125" style="7" customWidth="1"/>
    <col min="6148" max="6148" width="11.25" style="7" customWidth="1"/>
    <col min="6149" max="6149" width="6.625" style="7" customWidth="1"/>
    <col min="6150" max="6150" width="9.875" style="7" customWidth="1"/>
    <col min="6151" max="6151" width="13.25" style="7" customWidth="1"/>
    <col min="6152" max="6153" width="4" style="7" customWidth="1"/>
    <col min="6154" max="6154" width="13.25" style="7" customWidth="1"/>
    <col min="6155" max="6155" width="1.625" style="7" customWidth="1"/>
    <col min="6156" max="6158" width="8.125" style="7" hidden="1" customWidth="1"/>
    <col min="6159" max="6159" width="13.25" style="7" customWidth="1"/>
    <col min="6160" max="6167" width="3.875" style="7" customWidth="1"/>
    <col min="6168" max="6168" width="3.125" style="7" customWidth="1"/>
    <col min="6169" max="6318" width="8.125" style="7" hidden="1" customWidth="1"/>
    <col min="6319" max="6401" width="8.125" style="7" hidden="1"/>
    <col min="6402" max="6402" width="1.625" style="7" customWidth="1"/>
    <col min="6403" max="6403" width="6.125" style="7" customWidth="1"/>
    <col min="6404" max="6404" width="11.25" style="7" customWidth="1"/>
    <col min="6405" max="6405" width="6.625" style="7" customWidth="1"/>
    <col min="6406" max="6406" width="9.875" style="7" customWidth="1"/>
    <col min="6407" max="6407" width="13.25" style="7" customWidth="1"/>
    <col min="6408" max="6409" width="4" style="7" customWidth="1"/>
    <col min="6410" max="6410" width="13.25" style="7" customWidth="1"/>
    <col min="6411" max="6411" width="1.625" style="7" customWidth="1"/>
    <col min="6412" max="6414" width="8.125" style="7" hidden="1" customWidth="1"/>
    <col min="6415" max="6415" width="13.25" style="7" customWidth="1"/>
    <col min="6416" max="6423" width="3.875" style="7" customWidth="1"/>
    <col min="6424" max="6424" width="3.125" style="7" customWidth="1"/>
    <col min="6425" max="6574" width="8.125" style="7" hidden="1" customWidth="1"/>
    <col min="6575" max="6657" width="8.125" style="7" hidden="1"/>
    <col min="6658" max="6658" width="1.625" style="7" customWidth="1"/>
    <col min="6659" max="6659" width="6.125" style="7" customWidth="1"/>
    <col min="6660" max="6660" width="11.25" style="7" customWidth="1"/>
    <col min="6661" max="6661" width="6.625" style="7" customWidth="1"/>
    <col min="6662" max="6662" width="9.875" style="7" customWidth="1"/>
    <col min="6663" max="6663" width="13.25" style="7" customWidth="1"/>
    <col min="6664" max="6665" width="4" style="7" customWidth="1"/>
    <col min="6666" max="6666" width="13.25" style="7" customWidth="1"/>
    <col min="6667" max="6667" width="1.625" style="7" customWidth="1"/>
    <col min="6668" max="6670" width="8.125" style="7" hidden="1" customWidth="1"/>
    <col min="6671" max="6671" width="13.25" style="7" customWidth="1"/>
    <col min="6672" max="6679" width="3.875" style="7" customWidth="1"/>
    <col min="6680" max="6680" width="3.125" style="7" customWidth="1"/>
    <col min="6681" max="6830" width="8.125" style="7" hidden="1" customWidth="1"/>
    <col min="6831" max="6913" width="8.125" style="7" hidden="1"/>
    <col min="6914" max="6914" width="1.625" style="7" customWidth="1"/>
    <col min="6915" max="6915" width="6.125" style="7" customWidth="1"/>
    <col min="6916" max="6916" width="11.25" style="7" customWidth="1"/>
    <col min="6917" max="6917" width="6.625" style="7" customWidth="1"/>
    <col min="6918" max="6918" width="9.875" style="7" customWidth="1"/>
    <col min="6919" max="6919" width="13.25" style="7" customWidth="1"/>
    <col min="6920" max="6921" width="4" style="7" customWidth="1"/>
    <col min="6922" max="6922" width="13.25" style="7" customWidth="1"/>
    <col min="6923" max="6923" width="1.625" style="7" customWidth="1"/>
    <col min="6924" max="6926" width="8.125" style="7" hidden="1" customWidth="1"/>
    <col min="6927" max="6927" width="13.25" style="7" customWidth="1"/>
    <col min="6928" max="6935" width="3.875" style="7" customWidth="1"/>
    <col min="6936" max="6936" width="3.125" style="7" customWidth="1"/>
    <col min="6937" max="7086" width="8.125" style="7" hidden="1" customWidth="1"/>
    <col min="7087" max="7169" width="8.125" style="7" hidden="1"/>
    <col min="7170" max="7170" width="1.625" style="7" customWidth="1"/>
    <col min="7171" max="7171" width="6.125" style="7" customWidth="1"/>
    <col min="7172" max="7172" width="11.25" style="7" customWidth="1"/>
    <col min="7173" max="7173" width="6.625" style="7" customWidth="1"/>
    <col min="7174" max="7174" width="9.875" style="7" customWidth="1"/>
    <col min="7175" max="7175" width="13.25" style="7" customWidth="1"/>
    <col min="7176" max="7177" width="4" style="7" customWidth="1"/>
    <col min="7178" max="7178" width="13.25" style="7" customWidth="1"/>
    <col min="7179" max="7179" width="1.625" style="7" customWidth="1"/>
    <col min="7180" max="7182" width="8.125" style="7" hidden="1" customWidth="1"/>
    <col min="7183" max="7183" width="13.25" style="7" customWidth="1"/>
    <col min="7184" max="7191" width="3.875" style="7" customWidth="1"/>
    <col min="7192" max="7192" width="3.125" style="7" customWidth="1"/>
    <col min="7193" max="7342" width="8.125" style="7" hidden="1" customWidth="1"/>
    <col min="7343" max="7425" width="8.125" style="7" hidden="1"/>
    <col min="7426" max="7426" width="1.625" style="7" customWidth="1"/>
    <col min="7427" max="7427" width="6.125" style="7" customWidth="1"/>
    <col min="7428" max="7428" width="11.25" style="7" customWidth="1"/>
    <col min="7429" max="7429" width="6.625" style="7" customWidth="1"/>
    <col min="7430" max="7430" width="9.875" style="7" customWidth="1"/>
    <col min="7431" max="7431" width="13.25" style="7" customWidth="1"/>
    <col min="7432" max="7433" width="4" style="7" customWidth="1"/>
    <col min="7434" max="7434" width="13.25" style="7" customWidth="1"/>
    <col min="7435" max="7435" width="1.625" style="7" customWidth="1"/>
    <col min="7436" max="7438" width="8.125" style="7" hidden="1" customWidth="1"/>
    <col min="7439" max="7439" width="13.25" style="7" customWidth="1"/>
    <col min="7440" max="7447" width="3.875" style="7" customWidth="1"/>
    <col min="7448" max="7448" width="3.125" style="7" customWidth="1"/>
    <col min="7449" max="7598" width="8.125" style="7" hidden="1" customWidth="1"/>
    <col min="7599" max="7681" width="8.125" style="7" hidden="1"/>
    <col min="7682" max="7682" width="1.625" style="7" customWidth="1"/>
    <col min="7683" max="7683" width="6.125" style="7" customWidth="1"/>
    <col min="7684" max="7684" width="11.25" style="7" customWidth="1"/>
    <col min="7685" max="7685" width="6.625" style="7" customWidth="1"/>
    <col min="7686" max="7686" width="9.875" style="7" customWidth="1"/>
    <col min="7687" max="7687" width="13.25" style="7" customWidth="1"/>
    <col min="7688" max="7689" width="4" style="7" customWidth="1"/>
    <col min="7690" max="7690" width="13.25" style="7" customWidth="1"/>
    <col min="7691" max="7691" width="1.625" style="7" customWidth="1"/>
    <col min="7692" max="7694" width="8.125" style="7" hidden="1" customWidth="1"/>
    <col min="7695" max="7695" width="13.25" style="7" customWidth="1"/>
    <col min="7696" max="7703" width="3.875" style="7" customWidth="1"/>
    <col min="7704" max="7704" width="3.125" style="7" customWidth="1"/>
    <col min="7705" max="7854" width="8.125" style="7" hidden="1" customWidth="1"/>
    <col min="7855" max="7937" width="8.125" style="7" hidden="1"/>
    <col min="7938" max="7938" width="1.625" style="7" customWidth="1"/>
    <col min="7939" max="7939" width="6.125" style="7" customWidth="1"/>
    <col min="7940" max="7940" width="11.25" style="7" customWidth="1"/>
    <col min="7941" max="7941" width="6.625" style="7" customWidth="1"/>
    <col min="7942" max="7942" width="9.875" style="7" customWidth="1"/>
    <col min="7943" max="7943" width="13.25" style="7" customWidth="1"/>
    <col min="7944" max="7945" width="4" style="7" customWidth="1"/>
    <col min="7946" max="7946" width="13.25" style="7" customWidth="1"/>
    <col min="7947" max="7947" width="1.625" style="7" customWidth="1"/>
    <col min="7948" max="7950" width="8.125" style="7" hidden="1" customWidth="1"/>
    <col min="7951" max="7951" width="13.25" style="7" customWidth="1"/>
    <col min="7952" max="7959" width="3.875" style="7" customWidth="1"/>
    <col min="7960" max="7960" width="3.125" style="7" customWidth="1"/>
    <col min="7961" max="8110" width="8.125" style="7" hidden="1" customWidth="1"/>
    <col min="8111" max="8193" width="8.125" style="7" hidden="1"/>
    <col min="8194" max="8194" width="1.625" style="7" customWidth="1"/>
    <col min="8195" max="8195" width="6.125" style="7" customWidth="1"/>
    <col min="8196" max="8196" width="11.25" style="7" customWidth="1"/>
    <col min="8197" max="8197" width="6.625" style="7" customWidth="1"/>
    <col min="8198" max="8198" width="9.875" style="7" customWidth="1"/>
    <col min="8199" max="8199" width="13.25" style="7" customWidth="1"/>
    <col min="8200" max="8201" width="4" style="7" customWidth="1"/>
    <col min="8202" max="8202" width="13.25" style="7" customWidth="1"/>
    <col min="8203" max="8203" width="1.625" style="7" customWidth="1"/>
    <col min="8204" max="8206" width="8.125" style="7" hidden="1" customWidth="1"/>
    <col min="8207" max="8207" width="13.25" style="7" customWidth="1"/>
    <col min="8208" max="8215" width="3.875" style="7" customWidth="1"/>
    <col min="8216" max="8216" width="3.125" style="7" customWidth="1"/>
    <col min="8217" max="8366" width="8.125" style="7" hidden="1" customWidth="1"/>
    <col min="8367" max="8449" width="8.125" style="7" hidden="1"/>
    <col min="8450" max="8450" width="1.625" style="7" customWidth="1"/>
    <col min="8451" max="8451" width="6.125" style="7" customWidth="1"/>
    <col min="8452" max="8452" width="11.25" style="7" customWidth="1"/>
    <col min="8453" max="8453" width="6.625" style="7" customWidth="1"/>
    <col min="8454" max="8454" width="9.875" style="7" customWidth="1"/>
    <col min="8455" max="8455" width="13.25" style="7" customWidth="1"/>
    <col min="8456" max="8457" width="4" style="7" customWidth="1"/>
    <col min="8458" max="8458" width="13.25" style="7" customWidth="1"/>
    <col min="8459" max="8459" width="1.625" style="7" customWidth="1"/>
    <col min="8460" max="8462" width="8.125" style="7" hidden="1" customWidth="1"/>
    <col min="8463" max="8463" width="13.25" style="7" customWidth="1"/>
    <col min="8464" max="8471" width="3.875" style="7" customWidth="1"/>
    <col min="8472" max="8472" width="3.125" style="7" customWidth="1"/>
    <col min="8473" max="8622" width="8.125" style="7" hidden="1" customWidth="1"/>
    <col min="8623" max="8705" width="8.125" style="7" hidden="1"/>
    <col min="8706" max="8706" width="1.625" style="7" customWidth="1"/>
    <col min="8707" max="8707" width="6.125" style="7" customWidth="1"/>
    <col min="8708" max="8708" width="11.25" style="7" customWidth="1"/>
    <col min="8709" max="8709" width="6.625" style="7" customWidth="1"/>
    <col min="8710" max="8710" width="9.875" style="7" customWidth="1"/>
    <col min="8711" max="8711" width="13.25" style="7" customWidth="1"/>
    <col min="8712" max="8713" width="4" style="7" customWidth="1"/>
    <col min="8714" max="8714" width="13.25" style="7" customWidth="1"/>
    <col min="8715" max="8715" width="1.625" style="7" customWidth="1"/>
    <col min="8716" max="8718" width="8.125" style="7" hidden="1" customWidth="1"/>
    <col min="8719" max="8719" width="13.25" style="7" customWidth="1"/>
    <col min="8720" max="8727" width="3.875" style="7" customWidth="1"/>
    <col min="8728" max="8728" width="3.125" style="7" customWidth="1"/>
    <col min="8729" max="8878" width="8.125" style="7" hidden="1" customWidth="1"/>
    <col min="8879" max="8961" width="8.125" style="7" hidden="1"/>
    <col min="8962" max="8962" width="1.625" style="7" customWidth="1"/>
    <col min="8963" max="8963" width="6.125" style="7" customWidth="1"/>
    <col min="8964" max="8964" width="11.25" style="7" customWidth="1"/>
    <col min="8965" max="8965" width="6.625" style="7" customWidth="1"/>
    <col min="8966" max="8966" width="9.875" style="7" customWidth="1"/>
    <col min="8967" max="8967" width="13.25" style="7" customWidth="1"/>
    <col min="8968" max="8969" width="4" style="7" customWidth="1"/>
    <col min="8970" max="8970" width="13.25" style="7" customWidth="1"/>
    <col min="8971" max="8971" width="1.625" style="7" customWidth="1"/>
    <col min="8972" max="8974" width="8.125" style="7" hidden="1" customWidth="1"/>
    <col min="8975" max="8975" width="13.25" style="7" customWidth="1"/>
    <col min="8976" max="8983" width="3.875" style="7" customWidth="1"/>
    <col min="8984" max="8984" width="3.125" style="7" customWidth="1"/>
    <col min="8985" max="9134" width="8.125" style="7" hidden="1" customWidth="1"/>
    <col min="9135" max="9217" width="8.125" style="7" hidden="1"/>
    <col min="9218" max="9218" width="1.625" style="7" customWidth="1"/>
    <col min="9219" max="9219" width="6.125" style="7" customWidth="1"/>
    <col min="9220" max="9220" width="11.25" style="7" customWidth="1"/>
    <col min="9221" max="9221" width="6.625" style="7" customWidth="1"/>
    <col min="9222" max="9222" width="9.875" style="7" customWidth="1"/>
    <col min="9223" max="9223" width="13.25" style="7" customWidth="1"/>
    <col min="9224" max="9225" width="4" style="7" customWidth="1"/>
    <col min="9226" max="9226" width="13.25" style="7" customWidth="1"/>
    <col min="9227" max="9227" width="1.625" style="7" customWidth="1"/>
    <col min="9228" max="9230" width="8.125" style="7" hidden="1" customWidth="1"/>
    <col min="9231" max="9231" width="13.25" style="7" customWidth="1"/>
    <col min="9232" max="9239" width="3.875" style="7" customWidth="1"/>
    <col min="9240" max="9240" width="3.125" style="7" customWidth="1"/>
    <col min="9241" max="9390" width="8.125" style="7" hidden="1" customWidth="1"/>
    <col min="9391" max="9473" width="8.125" style="7" hidden="1"/>
    <col min="9474" max="9474" width="1.625" style="7" customWidth="1"/>
    <col min="9475" max="9475" width="6.125" style="7" customWidth="1"/>
    <col min="9476" max="9476" width="11.25" style="7" customWidth="1"/>
    <col min="9477" max="9477" width="6.625" style="7" customWidth="1"/>
    <col min="9478" max="9478" width="9.875" style="7" customWidth="1"/>
    <col min="9479" max="9479" width="13.25" style="7" customWidth="1"/>
    <col min="9480" max="9481" width="4" style="7" customWidth="1"/>
    <col min="9482" max="9482" width="13.25" style="7" customWidth="1"/>
    <col min="9483" max="9483" width="1.625" style="7" customWidth="1"/>
    <col min="9484" max="9486" width="8.125" style="7" hidden="1" customWidth="1"/>
    <col min="9487" max="9487" width="13.25" style="7" customWidth="1"/>
    <col min="9488" max="9495" width="3.875" style="7" customWidth="1"/>
    <col min="9496" max="9496" width="3.125" style="7" customWidth="1"/>
    <col min="9497" max="9646" width="8.125" style="7" hidden="1" customWidth="1"/>
    <col min="9647" max="9729" width="8.125" style="7" hidden="1"/>
    <col min="9730" max="9730" width="1.625" style="7" customWidth="1"/>
    <col min="9731" max="9731" width="6.125" style="7" customWidth="1"/>
    <col min="9732" max="9732" width="11.25" style="7" customWidth="1"/>
    <col min="9733" max="9733" width="6.625" style="7" customWidth="1"/>
    <col min="9734" max="9734" width="9.875" style="7" customWidth="1"/>
    <col min="9735" max="9735" width="13.25" style="7" customWidth="1"/>
    <col min="9736" max="9737" width="4" style="7" customWidth="1"/>
    <col min="9738" max="9738" width="13.25" style="7" customWidth="1"/>
    <col min="9739" max="9739" width="1.625" style="7" customWidth="1"/>
    <col min="9740" max="9742" width="8.125" style="7" hidden="1" customWidth="1"/>
    <col min="9743" max="9743" width="13.25" style="7" customWidth="1"/>
    <col min="9744" max="9751" width="3.875" style="7" customWidth="1"/>
    <col min="9752" max="9752" width="3.125" style="7" customWidth="1"/>
    <col min="9753" max="9902" width="8.125" style="7" hidden="1" customWidth="1"/>
    <col min="9903" max="9985" width="8.125" style="7" hidden="1"/>
    <col min="9986" max="9986" width="1.625" style="7" customWidth="1"/>
    <col min="9987" max="9987" width="6.125" style="7" customWidth="1"/>
    <col min="9988" max="9988" width="11.25" style="7" customWidth="1"/>
    <col min="9989" max="9989" width="6.625" style="7" customWidth="1"/>
    <col min="9990" max="9990" width="9.875" style="7" customWidth="1"/>
    <col min="9991" max="9991" width="13.25" style="7" customWidth="1"/>
    <col min="9992" max="9993" width="4" style="7" customWidth="1"/>
    <col min="9994" max="9994" width="13.25" style="7" customWidth="1"/>
    <col min="9995" max="9995" width="1.625" style="7" customWidth="1"/>
    <col min="9996" max="9998" width="8.125" style="7" hidden="1" customWidth="1"/>
    <col min="9999" max="9999" width="13.25" style="7" customWidth="1"/>
    <col min="10000" max="10007" width="3.875" style="7" customWidth="1"/>
    <col min="10008" max="10008" width="3.125" style="7" customWidth="1"/>
    <col min="10009" max="10158" width="8.125" style="7" hidden="1" customWidth="1"/>
    <col min="10159" max="10241" width="8.125" style="7" hidden="1"/>
    <col min="10242" max="10242" width="1.625" style="7" customWidth="1"/>
    <col min="10243" max="10243" width="6.125" style="7" customWidth="1"/>
    <col min="10244" max="10244" width="11.25" style="7" customWidth="1"/>
    <col min="10245" max="10245" width="6.625" style="7" customWidth="1"/>
    <col min="10246" max="10246" width="9.875" style="7" customWidth="1"/>
    <col min="10247" max="10247" width="13.25" style="7" customWidth="1"/>
    <col min="10248" max="10249" width="4" style="7" customWidth="1"/>
    <col min="10250" max="10250" width="13.25" style="7" customWidth="1"/>
    <col min="10251" max="10251" width="1.625" style="7" customWidth="1"/>
    <col min="10252" max="10254" width="8.125" style="7" hidden="1" customWidth="1"/>
    <col min="10255" max="10255" width="13.25" style="7" customWidth="1"/>
    <col min="10256" max="10263" width="3.875" style="7" customWidth="1"/>
    <col min="10264" max="10264" width="3.125" style="7" customWidth="1"/>
    <col min="10265" max="10414" width="8.125" style="7" hidden="1" customWidth="1"/>
    <col min="10415" max="10497" width="8.125" style="7" hidden="1"/>
    <col min="10498" max="10498" width="1.625" style="7" customWidth="1"/>
    <col min="10499" max="10499" width="6.125" style="7" customWidth="1"/>
    <col min="10500" max="10500" width="11.25" style="7" customWidth="1"/>
    <col min="10501" max="10501" width="6.625" style="7" customWidth="1"/>
    <col min="10502" max="10502" width="9.875" style="7" customWidth="1"/>
    <col min="10503" max="10503" width="13.25" style="7" customWidth="1"/>
    <col min="10504" max="10505" width="4" style="7" customWidth="1"/>
    <col min="10506" max="10506" width="13.25" style="7" customWidth="1"/>
    <col min="10507" max="10507" width="1.625" style="7" customWidth="1"/>
    <col min="10508" max="10510" width="8.125" style="7" hidden="1" customWidth="1"/>
    <col min="10511" max="10511" width="13.25" style="7" customWidth="1"/>
    <col min="10512" max="10519" width="3.875" style="7" customWidth="1"/>
    <col min="10520" max="10520" width="3.125" style="7" customWidth="1"/>
    <col min="10521" max="10670" width="8.125" style="7" hidden="1" customWidth="1"/>
    <col min="10671" max="10753" width="8.125" style="7" hidden="1"/>
    <col min="10754" max="10754" width="1.625" style="7" customWidth="1"/>
    <col min="10755" max="10755" width="6.125" style="7" customWidth="1"/>
    <col min="10756" max="10756" width="11.25" style="7" customWidth="1"/>
    <col min="10757" max="10757" width="6.625" style="7" customWidth="1"/>
    <col min="10758" max="10758" width="9.875" style="7" customWidth="1"/>
    <col min="10759" max="10759" width="13.25" style="7" customWidth="1"/>
    <col min="10760" max="10761" width="4" style="7" customWidth="1"/>
    <col min="10762" max="10762" width="13.25" style="7" customWidth="1"/>
    <col min="10763" max="10763" width="1.625" style="7" customWidth="1"/>
    <col min="10764" max="10766" width="8.125" style="7" hidden="1" customWidth="1"/>
    <col min="10767" max="10767" width="13.25" style="7" customWidth="1"/>
    <col min="10768" max="10775" width="3.875" style="7" customWidth="1"/>
    <col min="10776" max="10776" width="3.125" style="7" customWidth="1"/>
    <col min="10777" max="10926" width="8.125" style="7" hidden="1" customWidth="1"/>
    <col min="10927" max="11009" width="8.125" style="7" hidden="1"/>
    <col min="11010" max="11010" width="1.625" style="7" customWidth="1"/>
    <col min="11011" max="11011" width="6.125" style="7" customWidth="1"/>
    <col min="11012" max="11012" width="11.25" style="7" customWidth="1"/>
    <col min="11013" max="11013" width="6.625" style="7" customWidth="1"/>
    <col min="11014" max="11014" width="9.875" style="7" customWidth="1"/>
    <col min="11015" max="11015" width="13.25" style="7" customWidth="1"/>
    <col min="11016" max="11017" width="4" style="7" customWidth="1"/>
    <col min="11018" max="11018" width="13.25" style="7" customWidth="1"/>
    <col min="11019" max="11019" width="1.625" style="7" customWidth="1"/>
    <col min="11020" max="11022" width="8.125" style="7" hidden="1" customWidth="1"/>
    <col min="11023" max="11023" width="13.25" style="7" customWidth="1"/>
    <col min="11024" max="11031" width="3.875" style="7" customWidth="1"/>
    <col min="11032" max="11032" width="3.125" style="7" customWidth="1"/>
    <col min="11033" max="11182" width="8.125" style="7" hidden="1" customWidth="1"/>
    <col min="11183" max="11265" width="8.125" style="7" hidden="1"/>
    <col min="11266" max="11266" width="1.625" style="7" customWidth="1"/>
    <col min="11267" max="11267" width="6.125" style="7" customWidth="1"/>
    <col min="11268" max="11268" width="11.25" style="7" customWidth="1"/>
    <col min="11269" max="11269" width="6.625" style="7" customWidth="1"/>
    <col min="11270" max="11270" width="9.875" style="7" customWidth="1"/>
    <col min="11271" max="11271" width="13.25" style="7" customWidth="1"/>
    <col min="11272" max="11273" width="4" style="7" customWidth="1"/>
    <col min="11274" max="11274" width="13.25" style="7" customWidth="1"/>
    <col min="11275" max="11275" width="1.625" style="7" customWidth="1"/>
    <col min="11276" max="11278" width="8.125" style="7" hidden="1" customWidth="1"/>
    <col min="11279" max="11279" width="13.25" style="7" customWidth="1"/>
    <col min="11280" max="11287" width="3.875" style="7" customWidth="1"/>
    <col min="11288" max="11288" width="3.125" style="7" customWidth="1"/>
    <col min="11289" max="11438" width="8.125" style="7" hidden="1" customWidth="1"/>
    <col min="11439" max="11521" width="8.125" style="7" hidden="1"/>
    <col min="11522" max="11522" width="1.625" style="7" customWidth="1"/>
    <col min="11523" max="11523" width="6.125" style="7" customWidth="1"/>
    <col min="11524" max="11524" width="11.25" style="7" customWidth="1"/>
    <col min="11525" max="11525" width="6.625" style="7" customWidth="1"/>
    <col min="11526" max="11526" width="9.875" style="7" customWidth="1"/>
    <col min="11527" max="11527" width="13.25" style="7" customWidth="1"/>
    <col min="11528" max="11529" width="4" style="7" customWidth="1"/>
    <col min="11530" max="11530" width="13.25" style="7" customWidth="1"/>
    <col min="11531" max="11531" width="1.625" style="7" customWidth="1"/>
    <col min="11532" max="11534" width="8.125" style="7" hidden="1" customWidth="1"/>
    <col min="11535" max="11535" width="13.25" style="7" customWidth="1"/>
    <col min="11536" max="11543" width="3.875" style="7" customWidth="1"/>
    <col min="11544" max="11544" width="3.125" style="7" customWidth="1"/>
    <col min="11545" max="11694" width="8.125" style="7" hidden="1" customWidth="1"/>
    <col min="11695" max="11777" width="8.125" style="7" hidden="1"/>
    <col min="11778" max="11778" width="1.625" style="7" customWidth="1"/>
    <col min="11779" max="11779" width="6.125" style="7" customWidth="1"/>
    <col min="11780" max="11780" width="11.25" style="7" customWidth="1"/>
    <col min="11781" max="11781" width="6.625" style="7" customWidth="1"/>
    <col min="11782" max="11782" width="9.875" style="7" customWidth="1"/>
    <col min="11783" max="11783" width="13.25" style="7" customWidth="1"/>
    <col min="11784" max="11785" width="4" style="7" customWidth="1"/>
    <col min="11786" max="11786" width="13.25" style="7" customWidth="1"/>
    <col min="11787" max="11787" width="1.625" style="7" customWidth="1"/>
    <col min="11788" max="11790" width="8.125" style="7" hidden="1" customWidth="1"/>
    <col min="11791" max="11791" width="13.25" style="7" customWidth="1"/>
    <col min="11792" max="11799" width="3.875" style="7" customWidth="1"/>
    <col min="11800" max="11800" width="3.125" style="7" customWidth="1"/>
    <col min="11801" max="11950" width="8.125" style="7" hidden="1" customWidth="1"/>
    <col min="11951" max="12033" width="8.125" style="7" hidden="1"/>
    <col min="12034" max="12034" width="1.625" style="7" customWidth="1"/>
    <col min="12035" max="12035" width="6.125" style="7" customWidth="1"/>
    <col min="12036" max="12036" width="11.25" style="7" customWidth="1"/>
    <col min="12037" max="12037" width="6.625" style="7" customWidth="1"/>
    <col min="12038" max="12038" width="9.875" style="7" customWidth="1"/>
    <col min="12039" max="12039" width="13.25" style="7" customWidth="1"/>
    <col min="12040" max="12041" width="4" style="7" customWidth="1"/>
    <col min="12042" max="12042" width="13.25" style="7" customWidth="1"/>
    <col min="12043" max="12043" width="1.625" style="7" customWidth="1"/>
    <col min="12044" max="12046" width="8.125" style="7" hidden="1" customWidth="1"/>
    <col min="12047" max="12047" width="13.25" style="7" customWidth="1"/>
    <col min="12048" max="12055" width="3.875" style="7" customWidth="1"/>
    <col min="12056" max="12056" width="3.125" style="7" customWidth="1"/>
    <col min="12057" max="12206" width="8.125" style="7" hidden="1" customWidth="1"/>
    <col min="12207" max="12289" width="8.125" style="7" hidden="1"/>
    <col min="12290" max="12290" width="1.625" style="7" customWidth="1"/>
    <col min="12291" max="12291" width="6.125" style="7" customWidth="1"/>
    <col min="12292" max="12292" width="11.25" style="7" customWidth="1"/>
    <col min="12293" max="12293" width="6.625" style="7" customWidth="1"/>
    <col min="12294" max="12294" width="9.875" style="7" customWidth="1"/>
    <col min="12295" max="12295" width="13.25" style="7" customWidth="1"/>
    <col min="12296" max="12297" width="4" style="7" customWidth="1"/>
    <col min="12298" max="12298" width="13.25" style="7" customWidth="1"/>
    <col min="12299" max="12299" width="1.625" style="7" customWidth="1"/>
    <col min="12300" max="12302" width="8.125" style="7" hidden="1" customWidth="1"/>
    <col min="12303" max="12303" width="13.25" style="7" customWidth="1"/>
    <col min="12304" max="12311" width="3.875" style="7" customWidth="1"/>
    <col min="12312" max="12312" width="3.125" style="7" customWidth="1"/>
    <col min="12313" max="12462" width="8.125" style="7" hidden="1" customWidth="1"/>
    <col min="12463" max="12545" width="8.125" style="7" hidden="1"/>
    <col min="12546" max="12546" width="1.625" style="7" customWidth="1"/>
    <col min="12547" max="12547" width="6.125" style="7" customWidth="1"/>
    <col min="12548" max="12548" width="11.25" style="7" customWidth="1"/>
    <col min="12549" max="12549" width="6.625" style="7" customWidth="1"/>
    <col min="12550" max="12550" width="9.875" style="7" customWidth="1"/>
    <col min="12551" max="12551" width="13.25" style="7" customWidth="1"/>
    <col min="12552" max="12553" width="4" style="7" customWidth="1"/>
    <col min="12554" max="12554" width="13.25" style="7" customWidth="1"/>
    <col min="12555" max="12555" width="1.625" style="7" customWidth="1"/>
    <col min="12556" max="12558" width="8.125" style="7" hidden="1" customWidth="1"/>
    <col min="12559" max="12559" width="13.25" style="7" customWidth="1"/>
    <col min="12560" max="12567" width="3.875" style="7" customWidth="1"/>
    <col min="12568" max="12568" width="3.125" style="7" customWidth="1"/>
    <col min="12569" max="12718" width="8.125" style="7" hidden="1" customWidth="1"/>
    <col min="12719" max="12801" width="8.125" style="7" hidden="1"/>
    <col min="12802" max="12802" width="1.625" style="7" customWidth="1"/>
    <col min="12803" max="12803" width="6.125" style="7" customWidth="1"/>
    <col min="12804" max="12804" width="11.25" style="7" customWidth="1"/>
    <col min="12805" max="12805" width="6.625" style="7" customWidth="1"/>
    <col min="12806" max="12806" width="9.875" style="7" customWidth="1"/>
    <col min="12807" max="12807" width="13.25" style="7" customWidth="1"/>
    <col min="12808" max="12809" width="4" style="7" customWidth="1"/>
    <col min="12810" max="12810" width="13.25" style="7" customWidth="1"/>
    <col min="12811" max="12811" width="1.625" style="7" customWidth="1"/>
    <col min="12812" max="12814" width="8.125" style="7" hidden="1" customWidth="1"/>
    <col min="12815" max="12815" width="13.25" style="7" customWidth="1"/>
    <col min="12816" max="12823" width="3.875" style="7" customWidth="1"/>
    <col min="12824" max="12824" width="3.125" style="7" customWidth="1"/>
    <col min="12825" max="12974" width="8.125" style="7" hidden="1" customWidth="1"/>
    <col min="12975" max="13057" width="8.125" style="7" hidden="1"/>
    <col min="13058" max="13058" width="1.625" style="7" customWidth="1"/>
    <col min="13059" max="13059" width="6.125" style="7" customWidth="1"/>
    <col min="13060" max="13060" width="11.25" style="7" customWidth="1"/>
    <col min="13061" max="13061" width="6.625" style="7" customWidth="1"/>
    <col min="13062" max="13062" width="9.875" style="7" customWidth="1"/>
    <col min="13063" max="13063" width="13.25" style="7" customWidth="1"/>
    <col min="13064" max="13065" width="4" style="7" customWidth="1"/>
    <col min="13066" max="13066" width="13.25" style="7" customWidth="1"/>
    <col min="13067" max="13067" width="1.625" style="7" customWidth="1"/>
    <col min="13068" max="13070" width="8.125" style="7" hidden="1" customWidth="1"/>
    <col min="13071" max="13071" width="13.25" style="7" customWidth="1"/>
    <col min="13072" max="13079" width="3.875" style="7" customWidth="1"/>
    <col min="13080" max="13080" width="3.125" style="7" customWidth="1"/>
    <col min="13081" max="13230" width="8.125" style="7" hidden="1" customWidth="1"/>
    <col min="13231" max="13313" width="8.125" style="7" hidden="1"/>
    <col min="13314" max="13314" width="1.625" style="7" customWidth="1"/>
    <col min="13315" max="13315" width="6.125" style="7" customWidth="1"/>
    <col min="13316" max="13316" width="11.25" style="7" customWidth="1"/>
    <col min="13317" max="13317" width="6.625" style="7" customWidth="1"/>
    <col min="13318" max="13318" width="9.875" style="7" customWidth="1"/>
    <col min="13319" max="13319" width="13.25" style="7" customWidth="1"/>
    <col min="13320" max="13321" width="4" style="7" customWidth="1"/>
    <col min="13322" max="13322" width="13.25" style="7" customWidth="1"/>
    <col min="13323" max="13323" width="1.625" style="7" customWidth="1"/>
    <col min="13324" max="13326" width="8.125" style="7" hidden="1" customWidth="1"/>
    <col min="13327" max="13327" width="13.25" style="7" customWidth="1"/>
    <col min="13328" max="13335" width="3.875" style="7" customWidth="1"/>
    <col min="13336" max="13336" width="3.125" style="7" customWidth="1"/>
    <col min="13337" max="13486" width="8.125" style="7" hidden="1" customWidth="1"/>
    <col min="13487" max="13569" width="8.125" style="7" hidden="1"/>
    <col min="13570" max="13570" width="1.625" style="7" customWidth="1"/>
    <col min="13571" max="13571" width="6.125" style="7" customWidth="1"/>
    <col min="13572" max="13572" width="11.25" style="7" customWidth="1"/>
    <col min="13573" max="13573" width="6.625" style="7" customWidth="1"/>
    <col min="13574" max="13574" width="9.875" style="7" customWidth="1"/>
    <col min="13575" max="13575" width="13.25" style="7" customWidth="1"/>
    <col min="13576" max="13577" width="4" style="7" customWidth="1"/>
    <col min="13578" max="13578" width="13.25" style="7" customWidth="1"/>
    <col min="13579" max="13579" width="1.625" style="7" customWidth="1"/>
    <col min="13580" max="13582" width="8.125" style="7" hidden="1" customWidth="1"/>
    <col min="13583" max="13583" width="13.25" style="7" customWidth="1"/>
    <col min="13584" max="13591" width="3.875" style="7" customWidth="1"/>
    <col min="13592" max="13592" width="3.125" style="7" customWidth="1"/>
    <col min="13593" max="13742" width="8.125" style="7" hidden="1" customWidth="1"/>
    <col min="13743" max="13825" width="8.125" style="7" hidden="1"/>
    <col min="13826" max="13826" width="1.625" style="7" customWidth="1"/>
    <col min="13827" max="13827" width="6.125" style="7" customWidth="1"/>
    <col min="13828" max="13828" width="11.25" style="7" customWidth="1"/>
    <col min="13829" max="13829" width="6.625" style="7" customWidth="1"/>
    <col min="13830" max="13830" width="9.875" style="7" customWidth="1"/>
    <col min="13831" max="13831" width="13.25" style="7" customWidth="1"/>
    <col min="13832" max="13833" width="4" style="7" customWidth="1"/>
    <col min="13834" max="13834" width="13.25" style="7" customWidth="1"/>
    <col min="13835" max="13835" width="1.625" style="7" customWidth="1"/>
    <col min="13836" max="13838" width="8.125" style="7" hidden="1" customWidth="1"/>
    <col min="13839" max="13839" width="13.25" style="7" customWidth="1"/>
    <col min="13840" max="13847" width="3.875" style="7" customWidth="1"/>
    <col min="13848" max="13848" width="3.125" style="7" customWidth="1"/>
    <col min="13849" max="13998" width="8.125" style="7" hidden="1" customWidth="1"/>
    <col min="13999" max="14081" width="8.125" style="7" hidden="1"/>
    <col min="14082" max="14082" width="1.625" style="7" customWidth="1"/>
    <col min="14083" max="14083" width="6.125" style="7" customWidth="1"/>
    <col min="14084" max="14084" width="11.25" style="7" customWidth="1"/>
    <col min="14085" max="14085" width="6.625" style="7" customWidth="1"/>
    <col min="14086" max="14086" width="9.875" style="7" customWidth="1"/>
    <col min="14087" max="14087" width="13.25" style="7" customWidth="1"/>
    <col min="14088" max="14089" width="4" style="7" customWidth="1"/>
    <col min="14090" max="14090" width="13.25" style="7" customWidth="1"/>
    <col min="14091" max="14091" width="1.625" style="7" customWidth="1"/>
    <col min="14092" max="14094" width="8.125" style="7" hidden="1" customWidth="1"/>
    <col min="14095" max="14095" width="13.25" style="7" customWidth="1"/>
    <col min="14096" max="14103" width="3.875" style="7" customWidth="1"/>
    <col min="14104" max="14104" width="3.125" style="7" customWidth="1"/>
    <col min="14105" max="14254" width="8.125" style="7" hidden="1" customWidth="1"/>
    <col min="14255" max="14337" width="8.125" style="7" hidden="1"/>
    <col min="14338" max="14338" width="1.625" style="7" customWidth="1"/>
    <col min="14339" max="14339" width="6.125" style="7" customWidth="1"/>
    <col min="14340" max="14340" width="11.25" style="7" customWidth="1"/>
    <col min="14341" max="14341" width="6.625" style="7" customWidth="1"/>
    <col min="14342" max="14342" width="9.875" style="7" customWidth="1"/>
    <col min="14343" max="14343" width="13.25" style="7" customWidth="1"/>
    <col min="14344" max="14345" width="4" style="7" customWidth="1"/>
    <col min="14346" max="14346" width="13.25" style="7" customWidth="1"/>
    <col min="14347" max="14347" width="1.625" style="7" customWidth="1"/>
    <col min="14348" max="14350" width="8.125" style="7" hidden="1" customWidth="1"/>
    <col min="14351" max="14351" width="13.25" style="7" customWidth="1"/>
    <col min="14352" max="14359" width="3.875" style="7" customWidth="1"/>
    <col min="14360" max="14360" width="3.125" style="7" customWidth="1"/>
    <col min="14361" max="14510" width="8.125" style="7" hidden="1" customWidth="1"/>
    <col min="14511" max="14593" width="8.125" style="7" hidden="1"/>
    <col min="14594" max="14594" width="1.625" style="7" customWidth="1"/>
    <col min="14595" max="14595" width="6.125" style="7" customWidth="1"/>
    <col min="14596" max="14596" width="11.25" style="7" customWidth="1"/>
    <col min="14597" max="14597" width="6.625" style="7" customWidth="1"/>
    <col min="14598" max="14598" width="9.875" style="7" customWidth="1"/>
    <col min="14599" max="14599" width="13.25" style="7" customWidth="1"/>
    <col min="14600" max="14601" width="4" style="7" customWidth="1"/>
    <col min="14602" max="14602" width="13.25" style="7" customWidth="1"/>
    <col min="14603" max="14603" width="1.625" style="7" customWidth="1"/>
    <col min="14604" max="14606" width="8.125" style="7" hidden="1" customWidth="1"/>
    <col min="14607" max="14607" width="13.25" style="7" customWidth="1"/>
    <col min="14608" max="14615" width="3.875" style="7" customWidth="1"/>
    <col min="14616" max="14616" width="3.125" style="7" customWidth="1"/>
    <col min="14617" max="14766" width="8.125" style="7" hidden="1" customWidth="1"/>
    <col min="14767" max="14849" width="8.125" style="7" hidden="1"/>
    <col min="14850" max="14850" width="1.625" style="7" customWidth="1"/>
    <col min="14851" max="14851" width="6.125" style="7" customWidth="1"/>
    <col min="14852" max="14852" width="11.25" style="7" customWidth="1"/>
    <col min="14853" max="14853" width="6.625" style="7" customWidth="1"/>
    <col min="14854" max="14854" width="9.875" style="7" customWidth="1"/>
    <col min="14855" max="14855" width="13.25" style="7" customWidth="1"/>
    <col min="14856" max="14857" width="4" style="7" customWidth="1"/>
    <col min="14858" max="14858" width="13.25" style="7" customWidth="1"/>
    <col min="14859" max="14859" width="1.625" style="7" customWidth="1"/>
    <col min="14860" max="14862" width="8.125" style="7" hidden="1" customWidth="1"/>
    <col min="14863" max="14863" width="13.25" style="7" customWidth="1"/>
    <col min="14864" max="14871" width="3.875" style="7" customWidth="1"/>
    <col min="14872" max="14872" width="3.125" style="7" customWidth="1"/>
    <col min="14873" max="15022" width="8.125" style="7" hidden="1" customWidth="1"/>
    <col min="15023" max="15105" width="8.125" style="7" hidden="1"/>
    <col min="15106" max="15106" width="1.625" style="7" customWidth="1"/>
    <col min="15107" max="15107" width="6.125" style="7" customWidth="1"/>
    <col min="15108" max="15108" width="11.25" style="7" customWidth="1"/>
    <col min="15109" max="15109" width="6.625" style="7" customWidth="1"/>
    <col min="15110" max="15110" width="9.875" style="7" customWidth="1"/>
    <col min="15111" max="15111" width="13.25" style="7" customWidth="1"/>
    <col min="15112" max="15113" width="4" style="7" customWidth="1"/>
    <col min="15114" max="15114" width="13.25" style="7" customWidth="1"/>
    <col min="15115" max="15115" width="1.625" style="7" customWidth="1"/>
    <col min="15116" max="15118" width="8.125" style="7" hidden="1" customWidth="1"/>
    <col min="15119" max="15119" width="13.25" style="7" customWidth="1"/>
    <col min="15120" max="15127" width="3.875" style="7" customWidth="1"/>
    <col min="15128" max="15128" width="3.125" style="7" customWidth="1"/>
    <col min="15129" max="15278" width="8.125" style="7" hidden="1" customWidth="1"/>
    <col min="15279" max="15361" width="8.125" style="7" hidden="1"/>
    <col min="15362" max="15362" width="1.625" style="7" customWidth="1"/>
    <col min="15363" max="15363" width="6.125" style="7" customWidth="1"/>
    <col min="15364" max="15364" width="11.25" style="7" customWidth="1"/>
    <col min="15365" max="15365" width="6.625" style="7" customWidth="1"/>
    <col min="15366" max="15366" width="9.875" style="7" customWidth="1"/>
    <col min="15367" max="15367" width="13.25" style="7" customWidth="1"/>
    <col min="15368" max="15369" width="4" style="7" customWidth="1"/>
    <col min="15370" max="15370" width="13.25" style="7" customWidth="1"/>
    <col min="15371" max="15371" width="1.625" style="7" customWidth="1"/>
    <col min="15372" max="15374" width="8.125" style="7" hidden="1" customWidth="1"/>
    <col min="15375" max="15375" width="13.25" style="7" customWidth="1"/>
    <col min="15376" max="15383" width="3.875" style="7" customWidth="1"/>
    <col min="15384" max="15384" width="3.125" style="7" customWidth="1"/>
    <col min="15385" max="15534" width="8.125" style="7" hidden="1" customWidth="1"/>
    <col min="15535" max="15617" width="8.125" style="7" hidden="1"/>
    <col min="15618" max="15618" width="1.625" style="7" customWidth="1"/>
    <col min="15619" max="15619" width="6.125" style="7" customWidth="1"/>
    <col min="15620" max="15620" width="11.25" style="7" customWidth="1"/>
    <col min="15621" max="15621" width="6.625" style="7" customWidth="1"/>
    <col min="15622" max="15622" width="9.875" style="7" customWidth="1"/>
    <col min="15623" max="15623" width="13.25" style="7" customWidth="1"/>
    <col min="15624" max="15625" width="4" style="7" customWidth="1"/>
    <col min="15626" max="15626" width="13.25" style="7" customWidth="1"/>
    <col min="15627" max="15627" width="1.625" style="7" customWidth="1"/>
    <col min="15628" max="15630" width="8.125" style="7" hidden="1" customWidth="1"/>
    <col min="15631" max="15631" width="13.25" style="7" customWidth="1"/>
    <col min="15632" max="15639" width="3.875" style="7" customWidth="1"/>
    <col min="15640" max="15640" width="3.125" style="7" customWidth="1"/>
    <col min="15641" max="15790" width="8.125" style="7" hidden="1" customWidth="1"/>
    <col min="15791" max="15873" width="8.125" style="7" hidden="1"/>
    <col min="15874" max="15874" width="1.625" style="7" customWidth="1"/>
    <col min="15875" max="15875" width="6.125" style="7" customWidth="1"/>
    <col min="15876" max="15876" width="11.25" style="7" customWidth="1"/>
    <col min="15877" max="15877" width="6.625" style="7" customWidth="1"/>
    <col min="15878" max="15878" width="9.875" style="7" customWidth="1"/>
    <col min="15879" max="15879" width="13.25" style="7" customWidth="1"/>
    <col min="15880" max="15881" width="4" style="7" customWidth="1"/>
    <col min="15882" max="15882" width="13.25" style="7" customWidth="1"/>
    <col min="15883" max="15883" width="1.625" style="7" customWidth="1"/>
    <col min="15884" max="15886" width="8.125" style="7" hidden="1" customWidth="1"/>
    <col min="15887" max="15887" width="13.25" style="7" customWidth="1"/>
    <col min="15888" max="15895" width="3.875" style="7" customWidth="1"/>
    <col min="15896" max="15896" width="3.125" style="7" customWidth="1"/>
    <col min="15897" max="16046" width="8.125" style="7" hidden="1" customWidth="1"/>
    <col min="16047" max="16129" width="8.125" style="7" hidden="1"/>
    <col min="16130" max="16130" width="1.625" style="7" customWidth="1"/>
    <col min="16131" max="16131" width="6.125" style="7" customWidth="1"/>
    <col min="16132" max="16132" width="11.25" style="7" customWidth="1"/>
    <col min="16133" max="16133" width="6.625" style="7" customWidth="1"/>
    <col min="16134" max="16134" width="9.875" style="7" customWidth="1"/>
    <col min="16135" max="16135" width="13.25" style="7" customWidth="1"/>
    <col min="16136" max="16137" width="4" style="7" customWidth="1"/>
    <col min="16138" max="16138" width="13.25" style="7" customWidth="1"/>
    <col min="16139" max="16139" width="1.625" style="7" customWidth="1"/>
    <col min="16140" max="16142" width="8.125" style="7" hidden="1" customWidth="1"/>
    <col min="16143" max="16143" width="13.25" style="7" customWidth="1"/>
    <col min="16144" max="16151" width="3.875" style="7" customWidth="1"/>
    <col min="16152" max="16152" width="3.125" style="7" customWidth="1"/>
    <col min="16153" max="16302" width="8.125" style="7" hidden="1" customWidth="1"/>
    <col min="16303" max="16384" width="8.125" style="7" hidden="1"/>
  </cols>
  <sheetData>
    <row r="2" spans="1:173" ht="119.25" customHeight="1" x14ac:dyDescent="0.2">
      <c r="E2" s="117" t="s">
        <v>160</v>
      </c>
    </row>
    <row r="3" spans="1:173" s="14" customFormat="1" ht="62.25" customHeight="1" x14ac:dyDescent="0.2">
      <c r="D3" s="85" t="s">
        <v>162</v>
      </c>
      <c r="FB3" s="20"/>
      <c r="FE3" s="20"/>
    </row>
    <row r="4" spans="1:173" s="14" customFormat="1" ht="75" customHeight="1" x14ac:dyDescent="0.2">
      <c r="B4" s="118" t="s">
        <v>161</v>
      </c>
      <c r="C4" s="118"/>
      <c r="D4" s="118"/>
      <c r="E4" s="118"/>
      <c r="F4" s="118"/>
      <c r="G4" s="118"/>
      <c r="H4" s="118"/>
      <c r="I4" s="118"/>
      <c r="J4" s="118"/>
      <c r="O4" s="119" t="s">
        <v>91</v>
      </c>
      <c r="P4" s="119"/>
      <c r="Q4" s="119"/>
      <c r="R4" s="119"/>
      <c r="S4" s="119"/>
      <c r="T4" s="119"/>
      <c r="U4" s="119"/>
      <c r="V4" s="119"/>
      <c r="W4" s="119"/>
      <c r="FB4" s="20"/>
      <c r="FE4" s="20"/>
    </row>
    <row r="5" spans="1:173" s="14" customFormat="1" ht="18" customHeight="1" thickBot="1" x14ac:dyDescent="0.25">
      <c r="O5" s="22"/>
      <c r="P5" s="23"/>
      <c r="Q5" s="23"/>
      <c r="R5" s="23"/>
      <c r="S5" s="23"/>
      <c r="T5" s="23"/>
      <c r="U5" s="23"/>
      <c r="V5" s="23"/>
      <c r="W5" s="23"/>
      <c r="FB5" s="20"/>
      <c r="FE5" s="20"/>
    </row>
    <row r="6" spans="1:173" ht="18" customHeight="1" thickBot="1" x14ac:dyDescent="0.25">
      <c r="A6" s="86"/>
      <c r="B6" s="87" t="s">
        <v>87</v>
      </c>
      <c r="C6" s="88"/>
      <c r="D6" s="89" t="s">
        <v>88</v>
      </c>
      <c r="E6" s="89" t="s">
        <v>89</v>
      </c>
      <c r="F6" s="89" t="s">
        <v>90</v>
      </c>
      <c r="G6" s="89" t="s">
        <v>86</v>
      </c>
      <c r="H6" s="89" t="s">
        <v>158</v>
      </c>
      <c r="I6" s="89" t="s">
        <v>159</v>
      </c>
      <c r="J6" s="90" t="s">
        <v>86</v>
      </c>
      <c r="K6" s="16"/>
      <c r="L6" s="8" t="s">
        <v>71</v>
      </c>
      <c r="M6" s="8" t="s">
        <v>72</v>
      </c>
      <c r="N6" s="14"/>
      <c r="O6" s="20"/>
      <c r="P6" s="26"/>
      <c r="Q6" s="26"/>
      <c r="R6" s="26"/>
      <c r="S6" s="26"/>
      <c r="T6" s="26"/>
      <c r="U6" s="26"/>
      <c r="V6" s="26"/>
      <c r="W6" s="26"/>
      <c r="X6" s="29" t="s">
        <v>70</v>
      </c>
      <c r="Y6" s="14"/>
      <c r="Z6" s="14"/>
      <c r="AA6" s="34" t="s">
        <v>70</v>
      </c>
      <c r="AB6" s="14"/>
      <c r="AC6" s="14"/>
      <c r="AD6" s="14"/>
      <c r="AE6" s="14"/>
      <c r="AF6" s="14"/>
      <c r="AG6" s="14"/>
      <c r="BG6" s="34" t="s">
        <v>94</v>
      </c>
      <c r="BH6" s="34" t="s">
        <v>69</v>
      </c>
      <c r="DB6" s="34" t="s">
        <v>70</v>
      </c>
      <c r="DD6" s="34" t="s">
        <v>69</v>
      </c>
      <c r="DE6" s="34" t="s">
        <v>67</v>
      </c>
      <c r="DM6" s="7"/>
      <c r="DN6" s="7"/>
      <c r="DO6" s="7"/>
      <c r="DP6" s="7"/>
      <c r="DQ6" s="7"/>
      <c r="DS6" s="7"/>
      <c r="DT6" s="7"/>
      <c r="DX6" s="14"/>
      <c r="DY6" s="14"/>
      <c r="DZ6" s="14"/>
      <c r="EG6" s="7"/>
      <c r="EH6" s="7"/>
      <c r="EI6" s="7"/>
      <c r="ES6" s="7"/>
      <c r="EV6" s="7"/>
      <c r="EY6" s="23"/>
      <c r="EZ6" s="33"/>
      <c r="FA6" s="36" t="s">
        <v>63</v>
      </c>
      <c r="FB6" s="36" t="s">
        <v>64</v>
      </c>
      <c r="FC6" s="36" t="s">
        <v>66</v>
      </c>
      <c r="FD6" s="36" t="s">
        <v>65</v>
      </c>
      <c r="FE6" s="36" t="s">
        <v>67</v>
      </c>
      <c r="FF6" s="36" t="s">
        <v>68</v>
      </c>
      <c r="FG6" s="36" t="s">
        <v>69</v>
      </c>
      <c r="FH6" s="36" t="s">
        <v>70</v>
      </c>
    </row>
    <row r="7" spans="1:173" ht="18" customHeight="1" x14ac:dyDescent="0.2">
      <c r="A7" s="16"/>
      <c r="B7" s="95">
        <v>47</v>
      </c>
      <c r="C7" s="96" t="s">
        <v>169</v>
      </c>
      <c r="D7" s="97">
        <v>41260</v>
      </c>
      <c r="E7" s="98">
        <v>0.625</v>
      </c>
      <c r="F7" s="99" t="s">
        <v>157</v>
      </c>
      <c r="G7" s="100" t="str">
        <f>'Nomes Equipas'!B3</f>
        <v>10ºTGEIQueresFalar</v>
      </c>
      <c r="H7" s="92">
        <v>6</v>
      </c>
      <c r="I7" s="92">
        <v>0</v>
      </c>
      <c r="J7" s="101" t="str">
        <f>'Nomes Equipas'!B4</f>
        <v>7º5 Imigalhas</v>
      </c>
      <c r="K7" s="16"/>
      <c r="L7" s="7" t="str">
        <f t="shared" ref="L7:L16" si="0">IF(H7&lt;&gt;"",IF(H7&gt;I7,G7,IF(I7&gt;H7,J7,"Empate")),"")</f>
        <v>10ºTGEIQueresFalar</v>
      </c>
      <c r="M7" s="7" t="str">
        <f t="shared" ref="M7:M16" si="1">IF(H7&lt;&gt;"",IF(H7&lt;I7,G7,IF(I7&lt;H7,J7,"Empate")),"")</f>
        <v>7º5 Imigalhas</v>
      </c>
      <c r="N7" s="15"/>
      <c r="O7" s="121" t="s">
        <v>165</v>
      </c>
      <c r="P7" s="121"/>
      <c r="Q7" s="122" t="s">
        <v>156</v>
      </c>
      <c r="R7" s="121"/>
      <c r="S7" s="121"/>
      <c r="T7" s="121"/>
      <c r="U7" s="121"/>
      <c r="V7" s="20"/>
      <c r="W7" s="20"/>
      <c r="X7" s="28" t="e">
        <f>#REF!*'[1]Nomes Equipas'!F$4+#REF!*'[1]Nomes Equipas'!F$6+#REF!*'[1]Nomes Equipas'!F$8</f>
        <v>#REF!</v>
      </c>
      <c r="Y7" s="14"/>
      <c r="Z7" s="31" t="e">
        <f>#REF!</f>
        <v>#REF!</v>
      </c>
      <c r="AA7" s="32" t="e">
        <f t="shared" ref="AA7:AA12" si="2">X7</f>
        <v>#REF!</v>
      </c>
      <c r="AB7" s="18" t="e">
        <f>IF(AA7&gt;=AA8,Z7,Z8)</f>
        <v>#REF!</v>
      </c>
      <c r="AC7" s="17" t="e">
        <f>VLOOKUP(AB7,$X$7:$X$12,9,FALSE)</f>
        <v>#REF!</v>
      </c>
      <c r="AD7" s="18" t="e">
        <f>IF(AC7&gt;=AC9,AB7,AB9)</f>
        <v>#REF!</v>
      </c>
      <c r="AE7" s="17" t="e">
        <f>VLOOKUP(AD7,$X$7:$X$12,9,FALSE)</f>
        <v>#REF!</v>
      </c>
      <c r="AF7" s="18" t="e">
        <f>IF(AE7&gt;=AE10,AD7,AD10)</f>
        <v>#REF!</v>
      </c>
      <c r="AG7" s="17" t="e">
        <f>VLOOKUP(AF7,$X$7:$X$12,9,FALSE)</f>
        <v>#REF!</v>
      </c>
      <c r="AH7" s="18" t="e">
        <f>IF(AG7&gt;=AG11,AF7,AF11)</f>
        <v>#REF!</v>
      </c>
      <c r="AI7" s="17" t="e">
        <f>VLOOKUP(AH7,$X$7:$X$12,9,FALSE)</f>
        <v>#REF!</v>
      </c>
      <c r="AJ7" s="18" t="e">
        <f>IF(AI7&gt;=AI12,AH7,AH12)</f>
        <v>#REF!</v>
      </c>
      <c r="AK7" s="17" t="e">
        <f>VLOOKUP(AJ7,$X$7:$X$12,9,FALSE)</f>
        <v>#REF!</v>
      </c>
      <c r="AL7" s="18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31" t="e">
        <f>AJ7</f>
        <v>#REF!</v>
      </c>
      <c r="BG7" s="32" t="e">
        <f>AK7</f>
        <v>#REF!</v>
      </c>
      <c r="BH7" s="32" t="e">
        <f>VLOOKUP(BF7,$X$7:$X$12,8,FALSE)</f>
        <v>#REF!</v>
      </c>
      <c r="BI7" s="18" t="e">
        <f>IF(AND(BG7=BG8,BH8&gt;BH7),BF8,BF7)</f>
        <v>#REF!</v>
      </c>
      <c r="BJ7" s="17" t="e">
        <f>VLOOKUP(BI7,$X$7:$X$12,9,FALSE)</f>
        <v>#REF!</v>
      </c>
      <c r="BK7" s="17" t="e">
        <f>VLOOKUP(BI7,$X$7:$X$12,8,FALSE)</f>
        <v>#REF!</v>
      </c>
      <c r="BL7" s="18" t="e">
        <f>IF(AND(BJ7=BJ9,BK9&gt;BK7),BI9,BI7)</f>
        <v>#REF!</v>
      </c>
      <c r="BM7" s="17" t="e">
        <f>VLOOKUP(BL7,$X$7:$X$12,9,FALSE)</f>
        <v>#REF!</v>
      </c>
      <c r="BN7" s="17" t="e">
        <f>VLOOKUP(BL7,$X$7:$X$12,8,FALSE)</f>
        <v>#REF!</v>
      </c>
      <c r="BO7" s="18" t="e">
        <f>IF(AND(BM7=BM10,BN10&gt;BN7),BL10,BL7)</f>
        <v>#REF!</v>
      </c>
      <c r="BP7" s="17" t="e">
        <f>VLOOKUP(BO7,$X$7:$X$12,9,FALSE)</f>
        <v>#REF!</v>
      </c>
      <c r="BQ7" s="17" t="e">
        <f>VLOOKUP(BO7,$X$7:$X$12,8,FALSE)</f>
        <v>#REF!</v>
      </c>
      <c r="BR7" s="18" t="e">
        <f>IF(AND(BP7=BP11,BQ11&gt;BQ7),BO11,BO7)</f>
        <v>#REF!</v>
      </c>
      <c r="BS7" s="17" t="e">
        <f>VLOOKUP(BR7,$X$7:$X$12,9,FALSE)</f>
        <v>#REF!</v>
      </c>
      <c r="BT7" s="17" t="e">
        <f>VLOOKUP(BR7,$X$7:$X$12,8,FALSE)</f>
        <v>#REF!</v>
      </c>
      <c r="BU7" s="18" t="e">
        <f>IF(AND(BS7=BS12,BT12&gt;BT7),BR12,BR7)</f>
        <v>#REF!</v>
      </c>
      <c r="BV7" s="17" t="e">
        <f>VLOOKUP(BU7,$X$7:$X$12,9,FALSE)</f>
        <v>#REF!</v>
      </c>
      <c r="BW7" s="17" t="e">
        <f>VLOOKUP(BU7,$X$7:$X$12,8,FALSE)</f>
        <v>#REF!</v>
      </c>
      <c r="BX7" s="17"/>
      <c r="BY7" s="17"/>
      <c r="BZ7" s="17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32" t="e">
        <f>BV7</f>
        <v>#REF!</v>
      </c>
      <c r="DC7" s="31" t="e">
        <f>BU7</f>
        <v>#REF!</v>
      </c>
      <c r="DD7" s="32" t="e">
        <f>BW7</f>
        <v>#REF!</v>
      </c>
      <c r="DE7" s="32" t="e">
        <f>VLOOKUP(DC7,$X$7:$X$12,6,FALSE)</f>
        <v>#REF!</v>
      </c>
      <c r="DF7" s="18" t="e">
        <f>IF(AND(DB7=DB8,DD7=DD8,DE8&gt;DE7),DC8,DC7)</f>
        <v>#REF!</v>
      </c>
      <c r="DG7" s="17" t="e">
        <f>VLOOKUP(DF7,$X$7:$X$12,8,FALSE)</f>
        <v>#REF!</v>
      </c>
      <c r="DH7" s="17" t="e">
        <f>VLOOKUP(DF7,$X$7:$X$12,6,FALSE)</f>
        <v>#REF!</v>
      </c>
      <c r="DI7" s="18" t="e">
        <f>IF(AND(DB7=DB9,DG7=DG9,DH9&gt;DH7),DF9,DF7)</f>
        <v>#REF!</v>
      </c>
      <c r="DJ7" s="17" t="e">
        <f>VLOOKUP(DI7,$X$7:$X$12,8,FALSE)</f>
        <v>#REF!</v>
      </c>
      <c r="DK7" s="17" t="e">
        <f>VLOOKUP(DI7,$X$7:$X$12,6,FALSE)</f>
        <v>#REF!</v>
      </c>
      <c r="DL7" s="18" t="e">
        <f>IF(AND(DB7=DB10,DJ7=DJ10,DK10&gt;DK7),DI10,DI7)</f>
        <v>#REF!</v>
      </c>
      <c r="DM7" s="17" t="e">
        <f>VLOOKUP(DL7,$X$7:$X$12,8,FALSE)</f>
        <v>#REF!</v>
      </c>
      <c r="DN7" s="17" t="e">
        <f>VLOOKUP(DL7,$X$7:$X$12,6,FALSE)</f>
        <v>#REF!</v>
      </c>
      <c r="DO7" s="18" t="e">
        <f>IF(AND(DB7=DB11,DM7=DM11,DN11&gt;DN7),DL11,DL7)</f>
        <v>#REF!</v>
      </c>
      <c r="DP7" s="17" t="e">
        <f>VLOOKUP(DO7,$X$7:$X$12,8,FALSE)</f>
        <v>#REF!</v>
      </c>
      <c r="DQ7" s="17" t="e">
        <f>VLOOKUP(DO7,$X$7:$X$12,6,FALSE)</f>
        <v>#REF!</v>
      </c>
      <c r="DR7" s="18" t="e">
        <f>IF(AND(DB7=DB12,DP7=DP12,DQ12&gt;DQ7),DO12,DO7)</f>
        <v>#REF!</v>
      </c>
      <c r="DS7" s="17" t="e">
        <f>VLOOKUP(DR7,$X$7:$X$12,8,FALSE)</f>
        <v>#REF!</v>
      </c>
      <c r="DT7" s="17" t="e">
        <f>VLOOKUP(DR7,$X$7:$X$12,6,FALSE)</f>
        <v>#REF!</v>
      </c>
      <c r="DU7" s="17"/>
      <c r="DV7" s="17"/>
      <c r="DW7" s="17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11"/>
      <c r="EQ7" s="11"/>
      <c r="ER7" s="11"/>
      <c r="ES7" s="11"/>
      <c r="ET7" s="11"/>
      <c r="EU7" s="11"/>
      <c r="EV7" s="11"/>
      <c r="EW7" s="11"/>
      <c r="EX7" s="11"/>
      <c r="EY7" s="23"/>
      <c r="EZ7" s="31" t="e">
        <f>DR7</f>
        <v>#REF!</v>
      </c>
      <c r="FA7" s="37" t="e">
        <f>VLOOKUP(EZ7,$X$7:$X$12,2,FALSE)</f>
        <v>#REF!</v>
      </c>
      <c r="FB7" s="38" t="e">
        <f>VLOOKUP(EZ7,$X$7:$X$12,3,FALSE)</f>
        <v>#REF!</v>
      </c>
      <c r="FC7" s="38" t="e">
        <f>VLOOKUP(EZ7,$X$7:$X$12,4,FALSE)</f>
        <v>#REF!</v>
      </c>
      <c r="FD7" s="38" t="e">
        <f>VLOOKUP(EZ7,$X$7:$X$12,5,FALSE)</f>
        <v>#REF!</v>
      </c>
      <c r="FE7" s="38" t="e">
        <f>VLOOKUP(EZ7,$X$7:$X$12,6,FALSE)</f>
        <v>#REF!</v>
      </c>
      <c r="FF7" s="38" t="e">
        <f>VLOOKUP(EZ7,$X$7:$X$12,7,FALSE)</f>
        <v>#REF!</v>
      </c>
      <c r="FG7" s="38" t="e">
        <f>VLOOKUP(EZ7,$X$7:$X$12,8,FALSE)</f>
        <v>#REF!</v>
      </c>
      <c r="FH7" s="38" t="e">
        <f>VLOOKUP(EZ7,$X$7:$X$12,9,FALSE)</f>
        <v>#REF!</v>
      </c>
    </row>
    <row r="8" spans="1:173" ht="18" customHeight="1" x14ac:dyDescent="0.2">
      <c r="A8" s="16"/>
      <c r="B8" s="109">
        <v>48</v>
      </c>
      <c r="C8" s="110" t="s">
        <v>170</v>
      </c>
      <c r="D8" s="111">
        <v>41260</v>
      </c>
      <c r="E8" s="112">
        <f>E7+"00:15:00"</f>
        <v>0.63541666666666663</v>
      </c>
      <c r="F8" s="113" t="s">
        <v>157</v>
      </c>
      <c r="G8" s="114" t="str">
        <f>'Nomes Equipas'!B5</f>
        <v>9º2Tuxas</v>
      </c>
      <c r="H8" s="115">
        <v>18</v>
      </c>
      <c r="I8" s="115">
        <v>6</v>
      </c>
      <c r="J8" s="116" t="str">
        <f>'Nomes Equipas'!B6</f>
        <v>7º4 Pokaface</v>
      </c>
      <c r="K8" s="16"/>
      <c r="L8" s="7" t="str">
        <f t="shared" si="0"/>
        <v>9º2Tuxas</v>
      </c>
      <c r="M8" s="7" t="str">
        <f t="shared" si="1"/>
        <v>7º4 Pokaface</v>
      </c>
      <c r="N8" s="14"/>
      <c r="O8" s="20" t="s">
        <v>166</v>
      </c>
      <c r="Q8" s="120" t="s">
        <v>163</v>
      </c>
      <c r="X8" s="28" t="e">
        <f>#REF!*'[1]Nomes Equipas'!F$4+#REF!*'[1]Nomes Equipas'!F$6+#REF!*'[1]Nomes Equipas'!F$8</f>
        <v>#REF!</v>
      </c>
      <c r="Y8" s="14"/>
      <c r="Z8" s="31" t="e">
        <f>#REF!</f>
        <v>#REF!</v>
      </c>
      <c r="AA8" s="32" t="e">
        <f t="shared" si="2"/>
        <v>#REF!</v>
      </c>
      <c r="AB8" s="18" t="e">
        <f>IF(AA8&lt;=AA7,Z8,Z7)</f>
        <v>#REF!</v>
      </c>
      <c r="AC8" s="17" t="e">
        <f>VLOOKUP(AB8,$X$7:$X$12,9,FALSE)</f>
        <v>#REF!</v>
      </c>
      <c r="AD8" s="19" t="e">
        <f>AB8</f>
        <v>#REF!</v>
      </c>
      <c r="AE8" s="17" t="e">
        <f>VLOOKUP(AD8,$X$7:$X$12,9,FALSE)</f>
        <v>#REF!</v>
      </c>
      <c r="AF8" s="19" t="e">
        <f>AD8</f>
        <v>#REF!</v>
      </c>
      <c r="AG8" s="17" t="e">
        <f>VLOOKUP(AF8,$X$7:$X$12,9,FALSE)</f>
        <v>#REF!</v>
      </c>
      <c r="AH8" s="19" t="e">
        <f>AF8</f>
        <v>#REF!</v>
      </c>
      <c r="AI8" s="17" t="e">
        <f>VLOOKUP(AH8,$X$7:$X$12,9,FALSE)</f>
        <v>#REF!</v>
      </c>
      <c r="AJ8" s="19" t="e">
        <f>AH8</f>
        <v>#REF!</v>
      </c>
      <c r="AK8" s="17" t="e">
        <f>VLOOKUP(AJ8,$X$7:$X$12,9,FALSE)</f>
        <v>#REF!</v>
      </c>
      <c r="AL8" s="18" t="e">
        <f>IF(AK8&gt;=AK9,AJ8,AJ9)</f>
        <v>#REF!</v>
      </c>
      <c r="AM8" s="17" t="e">
        <f>VLOOKUP(AL8,$X$7:$X$12,9,FALSE)</f>
        <v>#REF!</v>
      </c>
      <c r="AN8" s="18" t="e">
        <f>IF(AM8&gt;=AM10,AL8,AL10)</f>
        <v>#REF!</v>
      </c>
      <c r="AO8" s="17" t="e">
        <f>VLOOKUP(AN8,$X$7:$X$12,9,FALSE)</f>
        <v>#REF!</v>
      </c>
      <c r="AP8" s="18" t="e">
        <f>IF(AO8&gt;=AO11,AN8,AN11)</f>
        <v>#REF!</v>
      </c>
      <c r="AQ8" s="17" t="e">
        <f>VLOOKUP(AP8,$X$7:$X$12,9,FALSE)</f>
        <v>#REF!</v>
      </c>
      <c r="AR8" s="18" t="e">
        <f>IF(AQ8&gt;=AQ12,AP8,AP12)</f>
        <v>#REF!</v>
      </c>
      <c r="AS8" s="17" t="e">
        <f>VLOOKUP(AR8,$X$7:$X$12,9,FALSE)</f>
        <v>#REF!</v>
      </c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31" t="e">
        <f>AR8</f>
        <v>#REF!</v>
      </c>
      <c r="BG8" s="32" t="e">
        <f>AS8</f>
        <v>#REF!</v>
      </c>
      <c r="BH8" s="32" t="e">
        <f>VLOOKUP(BF8,$X$7:$X$12,8,FALSE)</f>
        <v>#REF!</v>
      </c>
      <c r="BI8" s="18" t="e">
        <f>IF(AND(BG7=BG8,BH8&gt;BH7),BF7,BF8)</f>
        <v>#REF!</v>
      </c>
      <c r="BJ8" s="17" t="e">
        <f>VLOOKUP(BI8,$X$7:$X$12,9,FALSE)</f>
        <v>#REF!</v>
      </c>
      <c r="BK8" s="17" t="e">
        <f>VLOOKUP(BI8,$X$7:$X$12,8,FALSE)</f>
        <v>#REF!</v>
      </c>
      <c r="BL8" s="19" t="e">
        <f>BI8</f>
        <v>#REF!</v>
      </c>
      <c r="BM8" s="17" t="e">
        <f>VLOOKUP(BL8,$X$7:$X$12,9,FALSE)</f>
        <v>#REF!</v>
      </c>
      <c r="BN8" s="17" t="e">
        <f>VLOOKUP(BL8,$X$7:$X$12,8,FALSE)</f>
        <v>#REF!</v>
      </c>
      <c r="BO8" s="19" t="e">
        <f>BL8</f>
        <v>#REF!</v>
      </c>
      <c r="BP8" s="17" t="e">
        <f>VLOOKUP(BO8,$X$7:$X$12,9,FALSE)</f>
        <v>#REF!</v>
      </c>
      <c r="BQ8" s="17" t="e">
        <f>VLOOKUP(BO8,$X$7:$X$12,8,FALSE)</f>
        <v>#REF!</v>
      </c>
      <c r="BR8" s="19" t="e">
        <f>BO8</f>
        <v>#REF!</v>
      </c>
      <c r="BS8" s="17" t="e">
        <f>VLOOKUP(BR8,$X$7:$X$12,9,FALSE)</f>
        <v>#REF!</v>
      </c>
      <c r="BT8" s="17" t="e">
        <f>VLOOKUP(BR8,$X$7:$X$12,8,FALSE)</f>
        <v>#REF!</v>
      </c>
      <c r="BU8" s="19" t="e">
        <f>BR8</f>
        <v>#REF!</v>
      </c>
      <c r="BV8" s="17" t="e">
        <f>VLOOKUP(BU8,$X$7:$X$12,9,FALSE)</f>
        <v>#REF!</v>
      </c>
      <c r="BW8" s="17" t="e">
        <f>VLOOKUP(BU8,$X$7:$X$12,8,FALSE)</f>
        <v>#REF!</v>
      </c>
      <c r="BX8" s="18" t="e">
        <f>IF(AND(BV8=BV9,BW9&gt;BW8),BU9,BU8)</f>
        <v>#REF!</v>
      </c>
      <c r="BY8" s="17" t="e">
        <f>VLOOKUP(BX8,$X$7:$X$12,9,FALSE)</f>
        <v>#REF!</v>
      </c>
      <c r="BZ8" s="17" t="e">
        <f>VLOOKUP(BX8,$X$7:$X$12,8,FALSE)</f>
        <v>#REF!</v>
      </c>
      <c r="CA8" s="18" t="e">
        <f>IF(AND(BY8=BY10,BZ10&gt;BZ8),BX10,BX8)</f>
        <v>#REF!</v>
      </c>
      <c r="CB8" s="17" t="e">
        <f>VLOOKUP(CA8,$X$7:$X$12,9,FALSE)</f>
        <v>#REF!</v>
      </c>
      <c r="CC8" s="17" t="e">
        <f>VLOOKUP(CA8,$X$7:$X$12,8,FALSE)</f>
        <v>#REF!</v>
      </c>
      <c r="CD8" s="18" t="e">
        <f>IF(AND(CB8=CB11,CC11&gt;CC8),CA11,CA8)</f>
        <v>#REF!</v>
      </c>
      <c r="CE8" s="17" t="e">
        <f>VLOOKUP(CD8,$X$7:$X$12,9,FALSE)</f>
        <v>#REF!</v>
      </c>
      <c r="CF8" s="17" t="e">
        <f>VLOOKUP(CD8,$X$7:$X$12,8,FALSE)</f>
        <v>#REF!</v>
      </c>
      <c r="CG8" s="18" t="e">
        <f>IF(AND(CE8=CE12,CF12&gt;CF8),CD12,CD8)</f>
        <v>#REF!</v>
      </c>
      <c r="CH8" s="17" t="e">
        <f>VLOOKUP(CG8,$X$7:$X$12,9,FALSE)</f>
        <v>#REF!</v>
      </c>
      <c r="CI8" s="17" t="e">
        <f>VLOOKUP(CG8,$X$7:$X$12,8,FALSE)</f>
        <v>#REF!</v>
      </c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32" t="e">
        <f>CH8</f>
        <v>#REF!</v>
      </c>
      <c r="DC8" s="31" t="e">
        <f>CG8</f>
        <v>#REF!</v>
      </c>
      <c r="DD8" s="32" t="e">
        <f>CI8</f>
        <v>#REF!</v>
      </c>
      <c r="DE8" s="32" t="e">
        <f>VLOOKUP(DC8,$X$7:$X$12,6,FALSE)</f>
        <v>#REF!</v>
      </c>
      <c r="DF8" s="18" t="e">
        <f>IF(AND(DB7=DB8,DD7=DD8,DE8&gt;DE7),DC7,DC8)</f>
        <v>#REF!</v>
      </c>
      <c r="DG8" s="17" t="e">
        <f>VLOOKUP(DF8,$X$7:$X$12,8,FALSE)</f>
        <v>#REF!</v>
      </c>
      <c r="DH8" s="17" t="e">
        <f>VLOOKUP(DF8,$X$7:$X$12,6,FALSE)</f>
        <v>#REF!</v>
      </c>
      <c r="DI8" s="19" t="e">
        <f>DF8</f>
        <v>#REF!</v>
      </c>
      <c r="DJ8" s="17" t="e">
        <f>VLOOKUP(DI8,$X$7:$X$12,8,FALSE)</f>
        <v>#REF!</v>
      </c>
      <c r="DK8" s="17" t="e">
        <f>VLOOKUP(DI8,$X$7:$X$12,6,FALSE)</f>
        <v>#REF!</v>
      </c>
      <c r="DL8" s="19" t="e">
        <f>DI8</f>
        <v>#REF!</v>
      </c>
      <c r="DM8" s="17" t="e">
        <f>VLOOKUP(DL8,$X$7:$X$12,8,FALSE)</f>
        <v>#REF!</v>
      </c>
      <c r="DN8" s="17" t="e">
        <f>VLOOKUP(DL8,$X$7:$X$12,6,FALSE)</f>
        <v>#REF!</v>
      </c>
      <c r="DO8" s="19" t="e">
        <f>DL8</f>
        <v>#REF!</v>
      </c>
      <c r="DP8" s="17" t="e">
        <f>VLOOKUP(DO8,$X$7:$X$12,8,FALSE)</f>
        <v>#REF!</v>
      </c>
      <c r="DQ8" s="17" t="e">
        <f>VLOOKUP(DO8,$X$7:$X$12,6,FALSE)</f>
        <v>#REF!</v>
      </c>
      <c r="DR8" s="19" t="e">
        <f>DO8</f>
        <v>#REF!</v>
      </c>
      <c r="DS8" s="17" t="e">
        <f>VLOOKUP(DR8,$X$7:$X$12,8,FALSE)</f>
        <v>#REF!</v>
      </c>
      <c r="DT8" s="17" t="e">
        <f>VLOOKUP(DR8,$X$7:$X$12,6,FALSE)</f>
        <v>#REF!</v>
      </c>
      <c r="DU8" s="18" t="e">
        <f>IF(AND(DB8=DB9,DS8=DS9,DT9&gt;DT8),DR9,DR8)</f>
        <v>#REF!</v>
      </c>
      <c r="DV8" s="17" t="e">
        <f>VLOOKUP(DU8,$X$7:$X$12,8,FALSE)</f>
        <v>#REF!</v>
      </c>
      <c r="DW8" s="17" t="e">
        <f>VLOOKUP(DU8,$X$7:$X$12,6,FALSE)</f>
        <v>#REF!</v>
      </c>
      <c r="DX8" s="18" t="e">
        <f>IF(AND(DB8=DB10,DV8=DV10,DW10&gt;DW8),DU10,DU8)</f>
        <v>#REF!</v>
      </c>
      <c r="DY8" s="17" t="e">
        <f>VLOOKUP(DX8,$X$7:$X$12,8,FALSE)</f>
        <v>#REF!</v>
      </c>
      <c r="DZ8" s="17" t="e">
        <f>VLOOKUP(DX8,$X$7:$X$12,6,FALSE)</f>
        <v>#REF!</v>
      </c>
      <c r="EA8" s="18" t="e">
        <f>IF(AND(DB8=DB11,DY8=DY11,DZ11&gt;DZ8),DX11,DX8)</f>
        <v>#REF!</v>
      </c>
      <c r="EB8" s="17" t="e">
        <f>VLOOKUP(EA8,$X$7:$X$12,8,FALSE)</f>
        <v>#REF!</v>
      </c>
      <c r="EC8" s="17" t="e">
        <f>VLOOKUP(EA8,$X$7:$X$12,6,FALSE)</f>
        <v>#REF!</v>
      </c>
      <c r="ED8" s="18" t="e">
        <f>IF(AND(DB8=DB12,EB8=EB12,EC12&gt;EC8),EA12,EA8)</f>
        <v>#REF!</v>
      </c>
      <c r="EE8" s="17" t="e">
        <f>VLOOKUP(ED8,$X$7:$X$12,8,FALSE)</f>
        <v>#REF!</v>
      </c>
      <c r="EF8" s="17" t="e">
        <f>VLOOKUP(ED8,$X$7:$X$12,6,FALSE)</f>
        <v>#REF!</v>
      </c>
      <c r="EG8" s="20"/>
      <c r="EH8" s="20"/>
      <c r="EI8" s="20"/>
      <c r="EJ8" s="20"/>
      <c r="EK8" s="20"/>
      <c r="EL8" s="20"/>
      <c r="EM8" s="20"/>
      <c r="EN8" s="20"/>
      <c r="EO8" s="20"/>
      <c r="EP8" s="12"/>
      <c r="EQ8" s="11"/>
      <c r="ER8" s="11"/>
      <c r="ES8" s="12"/>
      <c r="ET8" s="11"/>
      <c r="EU8" s="11"/>
      <c r="EV8" s="12"/>
      <c r="EW8" s="11"/>
      <c r="EX8" s="11"/>
      <c r="EY8" s="23"/>
      <c r="EZ8" s="31" t="e">
        <f>ED8</f>
        <v>#REF!</v>
      </c>
      <c r="FA8" s="37" t="e">
        <f>VLOOKUP(EZ8,$X$7:$X$12,2,FALSE)</f>
        <v>#REF!</v>
      </c>
      <c r="FB8" s="38" t="e">
        <f>VLOOKUP(EZ8,$X$7:$X$12,3,FALSE)</f>
        <v>#REF!</v>
      </c>
      <c r="FC8" s="38" t="e">
        <f>VLOOKUP(EZ8,$X$7:$X$12,4,FALSE)</f>
        <v>#REF!</v>
      </c>
      <c r="FD8" s="38" t="e">
        <f>VLOOKUP(EZ8,$X$7:$X$12,5,FALSE)</f>
        <v>#REF!</v>
      </c>
      <c r="FE8" s="38" t="e">
        <f>VLOOKUP(EZ8,$X$7:$X$12,6,FALSE)</f>
        <v>#REF!</v>
      </c>
      <c r="FF8" s="38" t="e">
        <f>VLOOKUP(EZ8,$X$7:$X$12,7,FALSE)</f>
        <v>#REF!</v>
      </c>
      <c r="FG8" s="38" t="e">
        <f>VLOOKUP(EZ8,$X$7:$X$12,8,FALSE)</f>
        <v>#REF!</v>
      </c>
      <c r="FH8" s="38" t="e">
        <f>VLOOKUP(EZ8,$X$7:$X$12,9,FALSE)</f>
        <v>#REF!</v>
      </c>
    </row>
    <row r="9" spans="1:173" ht="18" customHeight="1" x14ac:dyDescent="0.2">
      <c r="A9" s="16"/>
      <c r="B9" s="81"/>
      <c r="C9" s="96"/>
      <c r="D9" s="97"/>
      <c r="E9" s="82"/>
      <c r="F9" s="99"/>
      <c r="G9" s="83"/>
      <c r="H9" s="92"/>
      <c r="I9" s="92"/>
      <c r="J9" s="84"/>
      <c r="K9" s="16"/>
      <c r="L9" s="7" t="str">
        <f t="shared" si="0"/>
        <v/>
      </c>
      <c r="M9" s="7" t="str">
        <f t="shared" si="1"/>
        <v/>
      </c>
      <c r="N9" s="14"/>
      <c r="O9" s="20" t="s">
        <v>167</v>
      </c>
      <c r="Q9" s="120" t="s">
        <v>155</v>
      </c>
      <c r="X9" s="28" t="e">
        <f>#REF!*'[1]Nomes Equipas'!F$4+#REF!*'[1]Nomes Equipas'!F$6+#REF!*'[1]Nomes Equipas'!F$8</f>
        <v>#REF!</v>
      </c>
      <c r="Y9" s="14"/>
      <c r="Z9" s="31" t="e">
        <f>#REF!</f>
        <v>#REF!</v>
      </c>
      <c r="AA9" s="32" t="e">
        <f t="shared" si="2"/>
        <v>#REF!</v>
      </c>
      <c r="AB9" s="19" t="e">
        <f>Z9</f>
        <v>#REF!</v>
      </c>
      <c r="AC9" s="17" t="e">
        <f>VLOOKUP(AB9,$X$7:$X$12,9,FALSE)</f>
        <v>#REF!</v>
      </c>
      <c r="AD9" s="18" t="e">
        <f>IF(AC9&lt;=AC7,AB9,AB7)</f>
        <v>#REF!</v>
      </c>
      <c r="AE9" s="17" t="e">
        <f>VLOOKUP(AD9,$X$7:$X$12,9,FALSE)</f>
        <v>#REF!</v>
      </c>
      <c r="AF9" s="19" t="e">
        <f>AD9</f>
        <v>#REF!</v>
      </c>
      <c r="AG9" s="17" t="e">
        <f>VLOOKUP(AF9,$X$7:$X$12,9,FALSE)</f>
        <v>#REF!</v>
      </c>
      <c r="AH9" s="19" t="e">
        <f>AF9</f>
        <v>#REF!</v>
      </c>
      <c r="AI9" s="17" t="e">
        <f>VLOOKUP(AH9,$X$7:$X$12,9,FALSE)</f>
        <v>#REF!</v>
      </c>
      <c r="AJ9" s="19" t="e">
        <f t="shared" ref="AJ9:AL12" si="3">AH9</f>
        <v>#REF!</v>
      </c>
      <c r="AK9" s="17" t="e">
        <f>VLOOKUP(AJ9,$X$7:$X$12,9,FALSE)</f>
        <v>#REF!</v>
      </c>
      <c r="AL9" s="18" t="e">
        <f>IF(AK9&lt;=AK8,AJ9,AJ8)</f>
        <v>#REF!</v>
      </c>
      <c r="AM9" s="17" t="e">
        <f>VLOOKUP(AL9,$X$7:$X$12,9,FALSE)</f>
        <v>#REF!</v>
      </c>
      <c r="AN9" s="19" t="e">
        <f>AL9</f>
        <v>#REF!</v>
      </c>
      <c r="AO9" s="17" t="e">
        <f>VLOOKUP(AN9,$X$7:$X$12,9,FALSE)</f>
        <v>#REF!</v>
      </c>
      <c r="AP9" s="19" t="e">
        <f>AN9</f>
        <v>#REF!</v>
      </c>
      <c r="AQ9" s="17" t="e">
        <f>VLOOKUP(AP9,$X$7:$X$12,9,FALSE)</f>
        <v>#REF!</v>
      </c>
      <c r="AR9" s="19" t="e">
        <f>AP9</f>
        <v>#REF!</v>
      </c>
      <c r="AS9" s="17" t="e">
        <f>VLOOKUP(AR9,$X$7:$X$12,9,FALSE)</f>
        <v>#REF!</v>
      </c>
      <c r="AT9" s="18" t="e">
        <f>IF(AS9&gt;=AS10,AR9,AR10)</f>
        <v>#REF!</v>
      </c>
      <c r="AU9" s="17" t="e">
        <f>VLOOKUP(AT9,$X$7:$X$12,9,FALSE)</f>
        <v>#REF!</v>
      </c>
      <c r="AV9" s="18" t="e">
        <f>IF(AU9&gt;=AU11,AT9,AT11)</f>
        <v>#REF!</v>
      </c>
      <c r="AW9" s="17" t="e">
        <f>VLOOKUP(AV9,$X$7:$X$12,9,FALSE)</f>
        <v>#REF!</v>
      </c>
      <c r="AX9" s="18" t="e">
        <f>IF(AW9&gt;=AW12,AV9,AV12)</f>
        <v>#REF!</v>
      </c>
      <c r="AY9" s="17" t="e">
        <f>VLOOKUP(AX9,$X$7:$X$12,9,FALSE)</f>
        <v>#REF!</v>
      </c>
      <c r="AZ9" s="17"/>
      <c r="BA9" s="17"/>
      <c r="BB9" s="17"/>
      <c r="BC9" s="17"/>
      <c r="BD9" s="17"/>
      <c r="BE9" s="17"/>
      <c r="BF9" s="31" t="e">
        <f>AX9</f>
        <v>#REF!</v>
      </c>
      <c r="BG9" s="32" t="e">
        <f>AY9</f>
        <v>#REF!</v>
      </c>
      <c r="BH9" s="32" t="e">
        <f>VLOOKUP(BF9,$X$7:$X$12,8,FALSE)</f>
        <v>#REF!</v>
      </c>
      <c r="BI9" s="19" t="e">
        <f>BF9</f>
        <v>#REF!</v>
      </c>
      <c r="BJ9" s="17" t="e">
        <f>VLOOKUP(BI9,$X$7:$X$12,9,FALSE)</f>
        <v>#REF!</v>
      </c>
      <c r="BK9" s="17" t="e">
        <f>VLOOKUP(BI9,$X$7:$X$12,8,FALSE)</f>
        <v>#REF!</v>
      </c>
      <c r="BL9" s="18" t="e">
        <f>IF(AND(BJ7=BJ9,BK9&gt;BK7),BI7,BI9)</f>
        <v>#REF!</v>
      </c>
      <c r="BM9" s="17" t="e">
        <f>VLOOKUP(BL9,$X$7:$X$12,9,FALSE)</f>
        <v>#REF!</v>
      </c>
      <c r="BN9" s="17" t="e">
        <f>VLOOKUP(BL9,$X$7:$X$12,8,FALSE)</f>
        <v>#REF!</v>
      </c>
      <c r="BO9" s="19" t="e">
        <f>BL9</f>
        <v>#REF!</v>
      </c>
      <c r="BP9" s="17" t="e">
        <f>VLOOKUP(BO9,$X$7:$X$12,9,FALSE)</f>
        <v>#REF!</v>
      </c>
      <c r="BQ9" s="17" t="e">
        <f>VLOOKUP(BO9,$X$7:$X$12,8,FALSE)</f>
        <v>#REF!</v>
      </c>
      <c r="BR9" s="19" t="e">
        <f>BO9</f>
        <v>#REF!</v>
      </c>
      <c r="BS9" s="17" t="e">
        <f>VLOOKUP(BR9,$X$7:$X$12,9,FALSE)</f>
        <v>#REF!</v>
      </c>
      <c r="BT9" s="17" t="e">
        <f>VLOOKUP(BR9,$X$7:$X$12,8,FALSE)</f>
        <v>#REF!</v>
      </c>
      <c r="BU9" s="19" t="e">
        <f>BR9</f>
        <v>#REF!</v>
      </c>
      <c r="BV9" s="17" t="e">
        <f>VLOOKUP(BU9,$X$7:$X$12,9,FALSE)</f>
        <v>#REF!</v>
      </c>
      <c r="BW9" s="17" t="e">
        <f>VLOOKUP(BU9,$X$7:$X$12,8,FALSE)</f>
        <v>#REF!</v>
      </c>
      <c r="BX9" s="18" t="e">
        <f>IF(AND(BV8=BV9,BW9&gt;BW8),BU8,BU9)</f>
        <v>#REF!</v>
      </c>
      <c r="BY9" s="17" t="e">
        <f>VLOOKUP(BX9,$X$7:$X$12,9,FALSE)</f>
        <v>#REF!</v>
      </c>
      <c r="BZ9" s="17" t="e">
        <f>VLOOKUP(BX9,$X$7:$X$12,8,FALSE)</f>
        <v>#REF!</v>
      </c>
      <c r="CA9" s="19" t="e">
        <f>BX9</f>
        <v>#REF!</v>
      </c>
      <c r="CB9" s="17" t="e">
        <f>VLOOKUP(CA9,$X$7:$X$12,9,FALSE)</f>
        <v>#REF!</v>
      </c>
      <c r="CC9" s="17" t="e">
        <f>VLOOKUP(CA9,$X$7:$X$12,8,FALSE)</f>
        <v>#REF!</v>
      </c>
      <c r="CD9" s="19" t="e">
        <f>CA9</f>
        <v>#REF!</v>
      </c>
      <c r="CE9" s="17" t="e">
        <f>VLOOKUP(CD9,$X$7:$X$12,9,FALSE)</f>
        <v>#REF!</v>
      </c>
      <c r="CF9" s="17" t="e">
        <f>VLOOKUP(CD9,$X$7:$X$12,8,FALSE)</f>
        <v>#REF!</v>
      </c>
      <c r="CG9" s="19" t="e">
        <f>CD9</f>
        <v>#REF!</v>
      </c>
      <c r="CH9" s="17" t="e">
        <f>VLOOKUP(CG9,$X$7:$X$12,9,FALSE)</f>
        <v>#REF!</v>
      </c>
      <c r="CI9" s="17" t="e">
        <f>VLOOKUP(CG9,$X$7:$X$12,8,FALSE)</f>
        <v>#REF!</v>
      </c>
      <c r="CJ9" s="18" t="e">
        <f>IF(AND(CH9=CH10,CI10&gt;CI9),CG10,CG9)</f>
        <v>#REF!</v>
      </c>
      <c r="CK9" s="17" t="e">
        <f>VLOOKUP(CJ9,$X$7:$X$12,9,FALSE)</f>
        <v>#REF!</v>
      </c>
      <c r="CL9" s="17" t="e">
        <f>VLOOKUP(CJ9,$X$7:$X$12,8,FALSE)</f>
        <v>#REF!</v>
      </c>
      <c r="CM9" s="18" t="e">
        <f>IF(AND(CK9=CK11,CL11&gt;CL9),CJ11,CJ9)</f>
        <v>#REF!</v>
      </c>
      <c r="CN9" s="17" t="e">
        <f>VLOOKUP(CM9,$X$7:$X$12,9,FALSE)</f>
        <v>#REF!</v>
      </c>
      <c r="CO9" s="17" t="e">
        <f>VLOOKUP(CM9,$X$7:$X$12,8,FALSE)</f>
        <v>#REF!</v>
      </c>
      <c r="CP9" s="18" t="e">
        <f>IF(AND(CN9=CN12,CO12&gt;CO9),CM12,CM9)</f>
        <v>#REF!</v>
      </c>
      <c r="CQ9" s="17" t="e">
        <f>VLOOKUP(CP9,$X$7:$X$12,9,FALSE)</f>
        <v>#REF!</v>
      </c>
      <c r="CR9" s="17" t="e">
        <f>VLOOKUP(CP9,$X$7:$X$12,8,FALSE)</f>
        <v>#REF!</v>
      </c>
      <c r="CS9" s="18"/>
      <c r="CT9" s="18"/>
      <c r="CU9" s="18"/>
      <c r="CV9" s="18"/>
      <c r="CW9" s="18"/>
      <c r="CX9" s="18"/>
      <c r="CY9" s="18"/>
      <c r="CZ9" s="18"/>
      <c r="DA9" s="18"/>
      <c r="DB9" s="32" t="e">
        <f>CQ9</f>
        <v>#REF!</v>
      </c>
      <c r="DC9" s="31" t="e">
        <f>CP9</f>
        <v>#REF!</v>
      </c>
      <c r="DD9" s="32" t="e">
        <f>CR9</f>
        <v>#REF!</v>
      </c>
      <c r="DE9" s="32" t="e">
        <f>VLOOKUP(DC9,$X$7:$X$12,6,FALSE)</f>
        <v>#REF!</v>
      </c>
      <c r="DF9" s="19" t="e">
        <f>DC9</f>
        <v>#REF!</v>
      </c>
      <c r="DG9" s="17" t="e">
        <f>VLOOKUP(DF9,$X$7:$X$12,8,FALSE)</f>
        <v>#REF!</v>
      </c>
      <c r="DH9" s="17" t="e">
        <f>VLOOKUP(DF9,$X$7:$X$12,6,FALSE)</f>
        <v>#REF!</v>
      </c>
      <c r="DI9" s="18" t="e">
        <f>IF(AND(DB7=DB9,DG7=DG9,DH9&gt;DH7),DF7,DF9)</f>
        <v>#REF!</v>
      </c>
      <c r="DJ9" s="17" t="e">
        <f>VLOOKUP(DI9,$X$7:$X$12,8,FALSE)</f>
        <v>#REF!</v>
      </c>
      <c r="DK9" s="17" t="e">
        <f>VLOOKUP(DI9,$X$7:$X$12,6,FALSE)</f>
        <v>#REF!</v>
      </c>
      <c r="DL9" s="19" t="e">
        <f>DI9</f>
        <v>#REF!</v>
      </c>
      <c r="DM9" s="17" t="e">
        <f>VLOOKUP(DL9,$X$7:$X$12,8,FALSE)</f>
        <v>#REF!</v>
      </c>
      <c r="DN9" s="17" t="e">
        <f>VLOOKUP(DL9,$X$7:$X$12,6,FALSE)</f>
        <v>#REF!</v>
      </c>
      <c r="DO9" s="19" t="e">
        <f>DL9</f>
        <v>#REF!</v>
      </c>
      <c r="DP9" s="17" t="e">
        <f>VLOOKUP(DO9,$X$7:$X$12,8,FALSE)</f>
        <v>#REF!</v>
      </c>
      <c r="DQ9" s="17" t="e">
        <f>VLOOKUP(DO9,$X$7:$X$12,6,FALSE)</f>
        <v>#REF!</v>
      </c>
      <c r="DR9" s="19" t="e">
        <f>DO9</f>
        <v>#REF!</v>
      </c>
      <c r="DS9" s="17" t="e">
        <f>VLOOKUP(DR9,$X$7:$X$12,8,FALSE)</f>
        <v>#REF!</v>
      </c>
      <c r="DT9" s="17" t="e">
        <f>VLOOKUP(DR9,$X$7:$X$12,6,FALSE)</f>
        <v>#REF!</v>
      </c>
      <c r="DU9" s="18" t="e">
        <f>IF(AND(DB8=DB9,DS8=DS9,DT9&gt;DT8),DR8,DR9)</f>
        <v>#REF!</v>
      </c>
      <c r="DV9" s="17" t="e">
        <f>VLOOKUP(DU9,$X$7:$X$12,8,FALSE)</f>
        <v>#REF!</v>
      </c>
      <c r="DW9" s="17" t="e">
        <f>VLOOKUP(DU9,$X$7:$X$12,6,FALSE)</f>
        <v>#REF!</v>
      </c>
      <c r="DX9" s="19" t="e">
        <f>DU9</f>
        <v>#REF!</v>
      </c>
      <c r="DY9" s="17" t="e">
        <f>VLOOKUP(DX9,$X$7:$X$12,8,FALSE)</f>
        <v>#REF!</v>
      </c>
      <c r="DZ9" s="17" t="e">
        <f>VLOOKUP(DX9,$X$7:$X$12,6,FALSE)</f>
        <v>#REF!</v>
      </c>
      <c r="EA9" s="19" t="e">
        <f>DX9</f>
        <v>#REF!</v>
      </c>
      <c r="EB9" s="17" t="e">
        <f>VLOOKUP(EA9,$X$7:$X$12,8,FALSE)</f>
        <v>#REF!</v>
      </c>
      <c r="EC9" s="17" t="e">
        <f>VLOOKUP(EA9,$X$7:$X$12,6,FALSE)</f>
        <v>#REF!</v>
      </c>
      <c r="ED9" s="19" t="e">
        <f>EA9</f>
        <v>#REF!</v>
      </c>
      <c r="EE9" s="17" t="e">
        <f>VLOOKUP(ED9,$X$7:$X$12,8,FALSE)</f>
        <v>#REF!</v>
      </c>
      <c r="EF9" s="17" t="e">
        <f>VLOOKUP(ED9,$X$7:$X$12,6,FALSE)</f>
        <v>#REF!</v>
      </c>
      <c r="EG9" s="18" t="e">
        <f>IF(AND(DB9=DB10,EE9=EE10,EF10&gt;EF9),ED10,ED9)</f>
        <v>#REF!</v>
      </c>
      <c r="EH9" s="17" t="e">
        <f>VLOOKUP(EG9,$X$7:$X$12,8,FALSE)</f>
        <v>#REF!</v>
      </c>
      <c r="EI9" s="17" t="e">
        <f>VLOOKUP(EG9,$X$7:$X$12,6,FALSE)</f>
        <v>#REF!</v>
      </c>
      <c r="EJ9" s="18" t="e">
        <f>IF(AND(DB9=DB11,EH9=EH11,EI11&gt;EI9),EG11,EG9)</f>
        <v>#REF!</v>
      </c>
      <c r="EK9" s="17" t="e">
        <f>VLOOKUP(EJ9,$X$7:$X$12,8,FALSE)</f>
        <v>#REF!</v>
      </c>
      <c r="EL9" s="17" t="e">
        <f>VLOOKUP(EJ9,$X$7:$X$12,6,FALSE)</f>
        <v>#REF!</v>
      </c>
      <c r="EM9" s="18" t="e">
        <f>IF(AND(DB9=DB12,EK9=EK12,EL12&gt;EL9),EJ12,EJ9)</f>
        <v>#REF!</v>
      </c>
      <c r="EN9" s="17" t="e">
        <f>VLOOKUP(EM9,$X$7:$X$12,8,FALSE)</f>
        <v>#REF!</v>
      </c>
      <c r="EO9" s="17" t="e">
        <f>VLOOKUP(EM9,$X$7:$X$12,6,FALSE)</f>
        <v>#REF!</v>
      </c>
      <c r="EP9" s="12"/>
      <c r="EQ9" s="13"/>
      <c r="ER9" s="12"/>
      <c r="ES9" s="12"/>
      <c r="ET9" s="13"/>
      <c r="EU9" s="12"/>
      <c r="EV9" s="12"/>
      <c r="EW9" s="13"/>
      <c r="EX9" s="12"/>
      <c r="EY9" s="23"/>
      <c r="EZ9" s="31" t="e">
        <f>EM9</f>
        <v>#REF!</v>
      </c>
      <c r="FA9" s="37" t="e">
        <f>VLOOKUP(EZ9,$X$7:$X$12,2,FALSE)</f>
        <v>#REF!</v>
      </c>
      <c r="FB9" s="38" t="e">
        <f>VLOOKUP(EZ9,$X$7:$X$12,3,FALSE)</f>
        <v>#REF!</v>
      </c>
      <c r="FC9" s="38" t="e">
        <f>VLOOKUP(EZ9,$X$7:$X$12,4,FALSE)</f>
        <v>#REF!</v>
      </c>
      <c r="FD9" s="38" t="e">
        <f>VLOOKUP(EZ9,$X$7:$X$12,5,FALSE)</f>
        <v>#REF!</v>
      </c>
      <c r="FE9" s="38" t="e">
        <f>VLOOKUP(EZ9,$X$7:$X$12,6,FALSE)</f>
        <v>#REF!</v>
      </c>
      <c r="FF9" s="38" t="e">
        <f>VLOOKUP(EZ9,$X$7:$X$12,7,FALSE)</f>
        <v>#REF!</v>
      </c>
      <c r="FG9" s="38" t="e">
        <f>VLOOKUP(EZ9,$X$7:$X$12,8,FALSE)</f>
        <v>#REF!</v>
      </c>
      <c r="FH9" s="38" t="e">
        <f>VLOOKUP(EZ9,$X$7:$X$12,9,FALSE)</f>
        <v>#REF!</v>
      </c>
    </row>
    <row r="10" spans="1:173" ht="18" customHeight="1" x14ac:dyDescent="0.2">
      <c r="A10" s="16"/>
      <c r="B10" s="109"/>
      <c r="C10" s="110"/>
      <c r="D10" s="111"/>
      <c r="E10" s="112"/>
      <c r="F10" s="113"/>
      <c r="G10" s="114"/>
      <c r="H10" s="115"/>
      <c r="I10" s="115"/>
      <c r="J10" s="116"/>
      <c r="K10" s="16"/>
      <c r="L10" s="7" t="str">
        <f t="shared" si="0"/>
        <v/>
      </c>
      <c r="M10" s="7" t="str">
        <f t="shared" si="1"/>
        <v/>
      </c>
      <c r="N10" s="14"/>
      <c r="O10" s="20" t="s">
        <v>168</v>
      </c>
      <c r="Q10" s="120" t="s">
        <v>164</v>
      </c>
      <c r="X10" s="28" t="e">
        <f>#REF!*'[1]Nomes Equipas'!F$4+#REF!*'[1]Nomes Equipas'!F$6+#REF!*'[1]Nomes Equipas'!F$8</f>
        <v>#REF!</v>
      </c>
      <c r="Y10" s="14"/>
      <c r="Z10" s="31" t="e">
        <f>#REF!</f>
        <v>#REF!</v>
      </c>
      <c r="AA10" s="32" t="e">
        <f t="shared" si="2"/>
        <v>#REF!</v>
      </c>
      <c r="AB10" s="19" t="e">
        <f>Z10</f>
        <v>#REF!</v>
      </c>
      <c r="AC10" s="17" t="e">
        <f>VLOOKUP(AB10,$X$7:$X$12,9,FALSE)</f>
        <v>#REF!</v>
      </c>
      <c r="AD10" s="19" t="e">
        <f>AB10</f>
        <v>#REF!</v>
      </c>
      <c r="AE10" s="17" t="e">
        <f>VLOOKUP(AD10,$X$7:$X$12,9,FALSE)</f>
        <v>#REF!</v>
      </c>
      <c r="AF10" s="18" t="e">
        <f>IF(AE10&lt;=AE7,AD10,AD7)</f>
        <v>#REF!</v>
      </c>
      <c r="AG10" s="17" t="e">
        <f>VLOOKUP(AF10,$X$7:$X$12,9,FALSE)</f>
        <v>#REF!</v>
      </c>
      <c r="AH10" s="19" t="e">
        <f>AF10</f>
        <v>#REF!</v>
      </c>
      <c r="AI10" s="17" t="e">
        <f>VLOOKUP(AH10,$X$7:$X$12,9,FALSE)</f>
        <v>#REF!</v>
      </c>
      <c r="AJ10" s="19" t="e">
        <f t="shared" si="3"/>
        <v>#REF!</v>
      </c>
      <c r="AK10" s="17" t="e">
        <f>VLOOKUP(AJ10,$X$7:$X$12,9,FALSE)</f>
        <v>#REF!</v>
      </c>
      <c r="AL10" s="19" t="e">
        <f t="shared" si="3"/>
        <v>#REF!</v>
      </c>
      <c r="AM10" s="17" t="e">
        <f>VLOOKUP(AL10,$X$7:$X$12,9,FALSE)</f>
        <v>#REF!</v>
      </c>
      <c r="AN10" s="18" t="e">
        <f>IF(AM10&lt;=AM8,AL10,AL8)</f>
        <v>#REF!</v>
      </c>
      <c r="AO10" s="17" t="e">
        <f>VLOOKUP(AN10,$X$7:$X$12,9,FALSE)</f>
        <v>#REF!</v>
      </c>
      <c r="AP10" s="19" t="e">
        <f>AN10</f>
        <v>#REF!</v>
      </c>
      <c r="AQ10" s="17" t="e">
        <f>VLOOKUP(AP10,$X$7:$X$12,9,FALSE)</f>
        <v>#REF!</v>
      </c>
      <c r="AR10" s="19" t="e">
        <f>AP10</f>
        <v>#REF!</v>
      </c>
      <c r="AS10" s="17" t="e">
        <f>VLOOKUP(AR10,$X$7:$X$12,9,FALSE)</f>
        <v>#REF!</v>
      </c>
      <c r="AT10" s="18" t="e">
        <f>IF(AS10&lt;=AS9,AR10,AR9)</f>
        <v>#REF!</v>
      </c>
      <c r="AU10" s="17" t="e">
        <f>VLOOKUP(AT10,$X$7:$X$12,9,FALSE)</f>
        <v>#REF!</v>
      </c>
      <c r="AV10" s="19" t="e">
        <f>AT10</f>
        <v>#REF!</v>
      </c>
      <c r="AW10" s="17" t="e">
        <f>VLOOKUP(AV10,$X$7:$X$12,9,FALSE)</f>
        <v>#REF!</v>
      </c>
      <c r="AX10" s="19" t="e">
        <f>AV10</f>
        <v>#REF!</v>
      </c>
      <c r="AY10" s="17" t="e">
        <f>VLOOKUP(AX10,$X$7:$X$12,9,FALSE)</f>
        <v>#REF!</v>
      </c>
      <c r="AZ10" s="18" t="e">
        <f>IF(AY10&gt;=AY11,AX10,AX11)</f>
        <v>#REF!</v>
      </c>
      <c r="BA10" s="17" t="e">
        <f>VLOOKUP(AZ10,$X$7:$X$12,9,FALSE)</f>
        <v>#REF!</v>
      </c>
      <c r="BB10" s="18" t="e">
        <f>IF(BA10&gt;=BA12,AZ10,AZ12)</f>
        <v>#REF!</v>
      </c>
      <c r="BC10" s="17" t="e">
        <f>VLOOKUP(BB10,$X$7:$X$12,9,FALSE)</f>
        <v>#REF!</v>
      </c>
      <c r="BD10" s="18"/>
      <c r="BE10" s="17"/>
      <c r="BF10" s="31" t="e">
        <f>BB10</f>
        <v>#REF!</v>
      </c>
      <c r="BG10" s="32" t="e">
        <f>BC10</f>
        <v>#REF!</v>
      </c>
      <c r="BH10" s="32" t="e">
        <f>VLOOKUP(BF10,$X$7:$X$12,8,FALSE)</f>
        <v>#REF!</v>
      </c>
      <c r="BI10" s="19" t="e">
        <f>BF10</f>
        <v>#REF!</v>
      </c>
      <c r="BJ10" s="17" t="e">
        <f>VLOOKUP(BI10,$X$7:$X$12,9,FALSE)</f>
        <v>#REF!</v>
      </c>
      <c r="BK10" s="17" t="e">
        <f>VLOOKUP(BI10,$X$7:$X$12,8,FALSE)</f>
        <v>#REF!</v>
      </c>
      <c r="BL10" s="19" t="e">
        <f>BI10</f>
        <v>#REF!</v>
      </c>
      <c r="BM10" s="17" t="e">
        <f>VLOOKUP(BL10,$X$7:$X$12,9,FALSE)</f>
        <v>#REF!</v>
      </c>
      <c r="BN10" s="17" t="e">
        <f>VLOOKUP(BL10,$X$7:$X$12,8,FALSE)</f>
        <v>#REF!</v>
      </c>
      <c r="BO10" s="18" t="e">
        <f>IF(AND(BM7=BM10,BN10&gt;BN7),BL7,BL10)</f>
        <v>#REF!</v>
      </c>
      <c r="BP10" s="17" t="e">
        <f>VLOOKUP(BO10,$X$7:$X$12,9,FALSE)</f>
        <v>#REF!</v>
      </c>
      <c r="BQ10" s="17" t="e">
        <f>VLOOKUP(BO10,$X$7:$X$12,8,FALSE)</f>
        <v>#REF!</v>
      </c>
      <c r="BR10" s="19" t="e">
        <f>BO10</f>
        <v>#REF!</v>
      </c>
      <c r="BS10" s="17" t="e">
        <f>VLOOKUP(BR10,$X$7:$X$12,9,FALSE)</f>
        <v>#REF!</v>
      </c>
      <c r="BT10" s="17" t="e">
        <f>VLOOKUP(BR10,$X$7:$X$12,8,FALSE)</f>
        <v>#REF!</v>
      </c>
      <c r="BU10" s="19" t="e">
        <f>BR10</f>
        <v>#REF!</v>
      </c>
      <c r="BV10" s="17" t="e">
        <f>VLOOKUP(BU10,$X$7:$X$12,9,FALSE)</f>
        <v>#REF!</v>
      </c>
      <c r="BW10" s="17" t="e">
        <f>VLOOKUP(BU10,$X$7:$X$12,8,FALSE)</f>
        <v>#REF!</v>
      </c>
      <c r="BX10" s="19" t="e">
        <f>BU10</f>
        <v>#REF!</v>
      </c>
      <c r="BY10" s="17" t="e">
        <f>VLOOKUP(BX10,$X$7:$X$12,9,FALSE)</f>
        <v>#REF!</v>
      </c>
      <c r="BZ10" s="17" t="e">
        <f>VLOOKUP(BX10,$X$7:$X$12,8,FALSE)</f>
        <v>#REF!</v>
      </c>
      <c r="CA10" s="18" t="e">
        <f>IF(AND(BY8=BY10,BZ10&gt;BZ8),BX8,BX10)</f>
        <v>#REF!</v>
      </c>
      <c r="CB10" s="17" t="e">
        <f>VLOOKUP(CA10,$X$7:$X$12,9,FALSE)</f>
        <v>#REF!</v>
      </c>
      <c r="CC10" s="17" t="e">
        <f>VLOOKUP(CA10,$X$7:$X$12,8,FALSE)</f>
        <v>#REF!</v>
      </c>
      <c r="CD10" s="19" t="e">
        <f>CA10</f>
        <v>#REF!</v>
      </c>
      <c r="CE10" s="17" t="e">
        <f>VLOOKUP(CD10,$X$7:$X$12,9,FALSE)</f>
        <v>#REF!</v>
      </c>
      <c r="CF10" s="17" t="e">
        <f>VLOOKUP(CD10,$X$7:$X$12,8,FALSE)</f>
        <v>#REF!</v>
      </c>
      <c r="CG10" s="19" t="e">
        <f>CD10</f>
        <v>#REF!</v>
      </c>
      <c r="CH10" s="17" t="e">
        <f>VLOOKUP(CG10,$X$7:$X$12,9,FALSE)</f>
        <v>#REF!</v>
      </c>
      <c r="CI10" s="17" t="e">
        <f>VLOOKUP(CG10,$X$7:$X$12,8,FALSE)</f>
        <v>#REF!</v>
      </c>
      <c r="CJ10" s="18" t="e">
        <f>IF(AND(CH9=CH10,CI10&gt;CI9),CG9,CG10)</f>
        <v>#REF!</v>
      </c>
      <c r="CK10" s="17" t="e">
        <f>VLOOKUP(CJ10,$X$7:$X$12,9,FALSE)</f>
        <v>#REF!</v>
      </c>
      <c r="CL10" s="17" t="e">
        <f>VLOOKUP(CJ10,$X$7:$X$12,8,FALSE)</f>
        <v>#REF!</v>
      </c>
      <c r="CM10" s="19" t="e">
        <f>CJ10</f>
        <v>#REF!</v>
      </c>
      <c r="CN10" s="17" t="e">
        <f>VLOOKUP(CM10,$X$7:$X$12,9,FALSE)</f>
        <v>#REF!</v>
      </c>
      <c r="CO10" s="17" t="e">
        <f>VLOOKUP(CM10,$X$7:$X$12,8,FALSE)</f>
        <v>#REF!</v>
      </c>
      <c r="CP10" s="19" t="e">
        <f>CM10</f>
        <v>#REF!</v>
      </c>
      <c r="CQ10" s="17" t="e">
        <f>VLOOKUP(CP10,$X$7:$X$12,9,FALSE)</f>
        <v>#REF!</v>
      </c>
      <c r="CR10" s="17" t="e">
        <f>VLOOKUP(CP10,$X$7:$X$12,8,FALSE)</f>
        <v>#REF!</v>
      </c>
      <c r="CS10" s="18" t="e">
        <f>IF(AND(CQ10=CQ11,CR11&gt;CR10),CP11,CP10)</f>
        <v>#REF!</v>
      </c>
      <c r="CT10" s="17" t="e">
        <f>VLOOKUP(CS10,$X$7:$X$12,9,FALSE)</f>
        <v>#REF!</v>
      </c>
      <c r="CU10" s="17" t="e">
        <f>VLOOKUP(CS10,$X$7:$X$12,8,FALSE)</f>
        <v>#REF!</v>
      </c>
      <c r="CV10" s="18" t="e">
        <f>IF(AND(CT10=CT12,CU12&gt;CU10),CS12,CS10)</f>
        <v>#REF!</v>
      </c>
      <c r="CW10" s="17" t="e">
        <f>VLOOKUP(CV10,$X$7:$X$12,9,FALSE)</f>
        <v>#REF!</v>
      </c>
      <c r="CX10" s="17" t="e">
        <f>VLOOKUP(CV10,$X$7:$X$12,8,FALSE)</f>
        <v>#REF!</v>
      </c>
      <c r="CY10" s="18"/>
      <c r="CZ10" s="17"/>
      <c r="DA10" s="17"/>
      <c r="DB10" s="32" t="e">
        <f>CW10</f>
        <v>#REF!</v>
      </c>
      <c r="DC10" s="31" t="e">
        <f>CV10</f>
        <v>#REF!</v>
      </c>
      <c r="DD10" s="32" t="e">
        <f>CX10</f>
        <v>#REF!</v>
      </c>
      <c r="DE10" s="32" t="e">
        <f>VLOOKUP(DC10,$X$7:$X$12,6,FALSE)</f>
        <v>#REF!</v>
      </c>
      <c r="DF10" s="19" t="e">
        <f>DC10</f>
        <v>#REF!</v>
      </c>
      <c r="DG10" s="17" t="e">
        <f>VLOOKUP(DF10,$X$7:$X$12,8,FALSE)</f>
        <v>#REF!</v>
      </c>
      <c r="DH10" s="17" t="e">
        <f>VLOOKUP(DF10,$X$7:$X$12,6,FALSE)</f>
        <v>#REF!</v>
      </c>
      <c r="DI10" s="19" t="e">
        <f>DF10</f>
        <v>#REF!</v>
      </c>
      <c r="DJ10" s="17" t="e">
        <f>VLOOKUP(DI10,$X$7:$X$12,8,FALSE)</f>
        <v>#REF!</v>
      </c>
      <c r="DK10" s="17" t="e">
        <f>VLOOKUP(DI10,$X$7:$X$12,6,FALSE)</f>
        <v>#REF!</v>
      </c>
      <c r="DL10" s="18" t="e">
        <f>IF(AND(DB7=DB10,DJ7=DJ10,DK10&gt;DK7),DI7,DI10)</f>
        <v>#REF!</v>
      </c>
      <c r="DM10" s="17" t="e">
        <f>VLOOKUP(DL10,$X$7:$X$12,8,FALSE)</f>
        <v>#REF!</v>
      </c>
      <c r="DN10" s="17" t="e">
        <f>VLOOKUP(DL10,$X$7:$X$12,6,FALSE)</f>
        <v>#REF!</v>
      </c>
      <c r="DO10" s="19" t="e">
        <f>DL10</f>
        <v>#REF!</v>
      </c>
      <c r="DP10" s="17" t="e">
        <f>VLOOKUP(DO10,$X$7:$X$12,8,FALSE)</f>
        <v>#REF!</v>
      </c>
      <c r="DQ10" s="17" t="e">
        <f>VLOOKUP(DO10,$X$7:$X$12,6,FALSE)</f>
        <v>#REF!</v>
      </c>
      <c r="DR10" s="19" t="e">
        <f>DO10</f>
        <v>#REF!</v>
      </c>
      <c r="DS10" s="17" t="e">
        <f>VLOOKUP(DR10,$X$7:$X$12,8,FALSE)</f>
        <v>#REF!</v>
      </c>
      <c r="DT10" s="17" t="e">
        <f>VLOOKUP(DR10,$X$7:$X$12,6,FALSE)</f>
        <v>#REF!</v>
      </c>
      <c r="DU10" s="19" t="e">
        <f>DR10</f>
        <v>#REF!</v>
      </c>
      <c r="DV10" s="17" t="e">
        <f>VLOOKUP(DU10,$X$7:$X$12,8,FALSE)</f>
        <v>#REF!</v>
      </c>
      <c r="DW10" s="17" t="e">
        <f>VLOOKUP(DU10,$X$7:$X$12,6,FALSE)</f>
        <v>#REF!</v>
      </c>
      <c r="DX10" s="18" t="e">
        <f>IF(AND(DB8=DB10,DV8=DV10,DW10&gt;DW8),DU8,DU10)</f>
        <v>#REF!</v>
      </c>
      <c r="DY10" s="17" t="e">
        <f>VLOOKUP(DX10,$X$7:$X$12,8,FALSE)</f>
        <v>#REF!</v>
      </c>
      <c r="DZ10" s="17" t="e">
        <f>VLOOKUP(DX10,$X$7:$X$12,6,FALSE)</f>
        <v>#REF!</v>
      </c>
      <c r="EA10" s="19" t="e">
        <f>DX10</f>
        <v>#REF!</v>
      </c>
      <c r="EB10" s="17" t="e">
        <f>VLOOKUP(EA10,$X$7:$X$12,8,FALSE)</f>
        <v>#REF!</v>
      </c>
      <c r="EC10" s="17" t="e">
        <f>VLOOKUP(EA10,$X$7:$X$12,6,FALSE)</f>
        <v>#REF!</v>
      </c>
      <c r="ED10" s="19" t="e">
        <f>EA10</f>
        <v>#REF!</v>
      </c>
      <c r="EE10" s="17" t="e">
        <f>VLOOKUP(ED10,$X$7:$X$12,8,FALSE)</f>
        <v>#REF!</v>
      </c>
      <c r="EF10" s="17" t="e">
        <f>VLOOKUP(ED10,$X$7:$X$12,6,FALSE)</f>
        <v>#REF!</v>
      </c>
      <c r="EG10" s="18" t="e">
        <f>IF(AND(DB9=DB10,EE9=EE10,EF10&gt;EF9),ED9,ED10)</f>
        <v>#REF!</v>
      </c>
      <c r="EH10" s="17" t="e">
        <f>VLOOKUP(EG10,$X$7:$X$12,8,FALSE)</f>
        <v>#REF!</v>
      </c>
      <c r="EI10" s="17" t="e">
        <f>VLOOKUP(EG10,$X$7:$X$12,6,FALSE)</f>
        <v>#REF!</v>
      </c>
      <c r="EJ10" s="19" t="e">
        <f>EG10</f>
        <v>#REF!</v>
      </c>
      <c r="EK10" s="17" t="e">
        <f>VLOOKUP(EJ10,$X$7:$X$12,8,FALSE)</f>
        <v>#REF!</v>
      </c>
      <c r="EL10" s="17" t="e">
        <f>VLOOKUP(EJ10,$X$7:$X$12,6,FALSE)</f>
        <v>#REF!</v>
      </c>
      <c r="EM10" s="19" t="e">
        <f>EJ10</f>
        <v>#REF!</v>
      </c>
      <c r="EN10" s="17" t="e">
        <f>VLOOKUP(EM10,$X$7:$X$12,8,FALSE)</f>
        <v>#REF!</v>
      </c>
      <c r="EO10" s="17" t="e">
        <f>VLOOKUP(EM10,$X$7:$X$12,6,FALSE)</f>
        <v>#REF!</v>
      </c>
      <c r="EP10" s="18" t="e">
        <f>IF(AND(DB10=DB11,EN10=EN11,EO11&gt;EO10),EM11,EM10)</f>
        <v>#REF!</v>
      </c>
      <c r="EQ10" s="17" t="e">
        <f>VLOOKUP(EP10,$X$7:$X$12,8,FALSE)</f>
        <v>#REF!</v>
      </c>
      <c r="ER10" s="17" t="e">
        <f>VLOOKUP(EP10,$X$7:$X$12,6,FALSE)</f>
        <v>#REF!</v>
      </c>
      <c r="ES10" s="18" t="e">
        <f>IF(AND(DB10=DB12,EQ10=EQ12,ER12&gt;ER10),EP12,EP10)</f>
        <v>#REF!</v>
      </c>
      <c r="ET10" s="17" t="e">
        <f>VLOOKUP(ES10,$X$7:$X$12,8,FALSE)</f>
        <v>#REF!</v>
      </c>
      <c r="EU10" s="17" t="e">
        <f>VLOOKUP(ES10,$X$7:$X$12,6,FALSE)</f>
        <v>#REF!</v>
      </c>
      <c r="EV10" s="12"/>
      <c r="EW10" s="13"/>
      <c r="EX10" s="12"/>
      <c r="EY10" s="23"/>
      <c r="EZ10" s="31" t="e">
        <f>ES10</f>
        <v>#REF!</v>
      </c>
      <c r="FA10" s="37" t="e">
        <f>VLOOKUP(EZ10,$X$7:$X$12,2,FALSE)</f>
        <v>#REF!</v>
      </c>
      <c r="FB10" s="38" t="e">
        <f>VLOOKUP(EZ10,$X$7:$X$12,3,FALSE)</f>
        <v>#REF!</v>
      </c>
      <c r="FC10" s="38" t="e">
        <f>VLOOKUP(EZ10,$X$7:$X$12,4,FALSE)</f>
        <v>#REF!</v>
      </c>
      <c r="FD10" s="38" t="e">
        <f>VLOOKUP(EZ10,$X$7:$X$12,5,FALSE)</f>
        <v>#REF!</v>
      </c>
      <c r="FE10" s="38" t="e">
        <f>VLOOKUP(EZ10,$X$7:$X$12,6,FALSE)</f>
        <v>#REF!</v>
      </c>
      <c r="FF10" s="38" t="e">
        <f>VLOOKUP(EZ10,$X$7:$X$12,7,FALSE)</f>
        <v>#REF!</v>
      </c>
      <c r="FG10" s="38" t="e">
        <f>VLOOKUP(EZ10,$X$7:$X$12,8,FALSE)</f>
        <v>#REF!</v>
      </c>
      <c r="FH10" s="38" t="e">
        <f>VLOOKUP(EZ10,$X$7:$X$12,9,FALSE)</f>
        <v>#REF!</v>
      </c>
    </row>
    <row r="11" spans="1:173" ht="18" customHeight="1" x14ac:dyDescent="0.2">
      <c r="A11" s="16"/>
      <c r="B11" s="81"/>
      <c r="C11" s="96"/>
      <c r="D11" s="97"/>
      <c r="E11" s="82"/>
      <c r="F11" s="99"/>
      <c r="G11" s="83"/>
      <c r="H11" s="92"/>
      <c r="I11" s="92"/>
      <c r="J11" s="84"/>
      <c r="K11" s="16"/>
      <c r="L11" s="7" t="str">
        <f t="shared" si="0"/>
        <v/>
      </c>
      <c r="M11" s="7" t="str">
        <f t="shared" si="1"/>
        <v/>
      </c>
      <c r="N11" s="14"/>
      <c r="X11" s="28" t="e">
        <f>#REF!*'[1]Nomes Equipas'!F$4+#REF!*'[1]Nomes Equipas'!F$6+#REF!*'[1]Nomes Equipas'!F$8</f>
        <v>#REF!</v>
      </c>
      <c r="Y11" s="14"/>
      <c r="Z11" s="31" t="e">
        <f>#REF!</f>
        <v>#REF!</v>
      </c>
      <c r="AA11" s="32" t="e">
        <f t="shared" si="2"/>
        <v>#REF!</v>
      </c>
      <c r="AB11" s="19" t="e">
        <f>Z11</f>
        <v>#REF!</v>
      </c>
      <c r="AC11" s="17" t="e">
        <f>VLOOKUP(AB11,$X$7:$X$12,9,FALSE)</f>
        <v>#REF!</v>
      </c>
      <c r="AD11" s="19" t="e">
        <f>AB11</f>
        <v>#REF!</v>
      </c>
      <c r="AE11" s="17" t="e">
        <f>VLOOKUP(AD11,$X$7:$X$12,9,FALSE)</f>
        <v>#REF!</v>
      </c>
      <c r="AF11" s="19" t="e">
        <f>AD11</f>
        <v>#REF!</v>
      </c>
      <c r="AG11" s="17" t="e">
        <f>VLOOKUP(AF11,$X$7:$X$12,9,FALSE)</f>
        <v>#REF!</v>
      </c>
      <c r="AH11" s="18" t="e">
        <f>IF(AG11&lt;=AG7,AF11,AF7)</f>
        <v>#REF!</v>
      </c>
      <c r="AI11" s="17" t="e">
        <f>VLOOKUP(AH11,$X$7:$X$12,9,FALSE)</f>
        <v>#REF!</v>
      </c>
      <c r="AJ11" s="19" t="e">
        <f t="shared" si="3"/>
        <v>#REF!</v>
      </c>
      <c r="AK11" s="17" t="e">
        <f>VLOOKUP(AJ11,$X$7:$X$12,9,FALSE)</f>
        <v>#REF!</v>
      </c>
      <c r="AL11" s="19" t="e">
        <f t="shared" si="3"/>
        <v>#REF!</v>
      </c>
      <c r="AM11" s="17" t="e">
        <f>VLOOKUP(AL11,$X$7:$X$12,9,FALSE)</f>
        <v>#REF!</v>
      </c>
      <c r="AN11" s="19" t="e">
        <f>AL11</f>
        <v>#REF!</v>
      </c>
      <c r="AO11" s="17" t="e">
        <f>VLOOKUP(AN11,$X$7:$X$12,9,FALSE)</f>
        <v>#REF!</v>
      </c>
      <c r="AP11" s="30" t="e">
        <f>IF(AO11&lt;=AO8,AN11,AN8)</f>
        <v>#REF!</v>
      </c>
      <c r="AQ11" s="17" t="e">
        <f>VLOOKUP(AP11,$X$7:$X$12,9,FALSE)</f>
        <v>#REF!</v>
      </c>
      <c r="AR11" s="19" t="e">
        <f>AP11</f>
        <v>#REF!</v>
      </c>
      <c r="AS11" s="17" t="e">
        <f>VLOOKUP(AR11,$X$7:$X$12,9,FALSE)</f>
        <v>#REF!</v>
      </c>
      <c r="AT11" s="19" t="e">
        <f>AR11</f>
        <v>#REF!</v>
      </c>
      <c r="AU11" s="17" t="e">
        <f>VLOOKUP(AT11,$X$7:$X$12,9,FALSE)</f>
        <v>#REF!</v>
      </c>
      <c r="AV11" s="18" t="e">
        <f>IF(AU11&lt;=AU9,AT11,AT9)</f>
        <v>#REF!</v>
      </c>
      <c r="AW11" s="17" t="e">
        <f>VLOOKUP(AV11,$X$7:$X$12,9,FALSE)</f>
        <v>#REF!</v>
      </c>
      <c r="AX11" s="19" t="e">
        <f>AV11</f>
        <v>#REF!</v>
      </c>
      <c r="AY11" s="17" t="e">
        <f>VLOOKUP(AX11,$X$7:$X$12,9,FALSE)</f>
        <v>#REF!</v>
      </c>
      <c r="AZ11" s="18" t="e">
        <f>IF(AY11&lt;=AY10,AX11,AX10)</f>
        <v>#REF!</v>
      </c>
      <c r="BA11" s="17" t="e">
        <f>VLOOKUP(AZ11,$X$7:$X$12,9,FALSE)</f>
        <v>#REF!</v>
      </c>
      <c r="BB11" s="19" t="e">
        <f>AZ11</f>
        <v>#REF!</v>
      </c>
      <c r="BC11" s="17" t="e">
        <f>VLOOKUP(BB11,$X$7:$X$12,9,FALSE)</f>
        <v>#REF!</v>
      </c>
      <c r="BD11" s="18" t="e">
        <f>IF(BC11&gt;=BC12,BB11,BB12)</f>
        <v>#REF!</v>
      </c>
      <c r="BE11" s="17" t="e">
        <f>VLOOKUP(BD11,$X$7:$X$12,9,FALSE)</f>
        <v>#REF!</v>
      </c>
      <c r="BF11" s="31" t="e">
        <f>BD11</f>
        <v>#REF!</v>
      </c>
      <c r="BG11" s="32" t="e">
        <f>BE11</f>
        <v>#REF!</v>
      </c>
      <c r="BH11" s="31" t="e">
        <f>VLOOKUP(BF11,$X$7:$X$12,8,FALSE)</f>
        <v>#REF!</v>
      </c>
      <c r="BI11" s="19" t="e">
        <f>BF11</f>
        <v>#REF!</v>
      </c>
      <c r="BJ11" s="20" t="e">
        <f>VLOOKUP(BI11,$X$7:$X$12,9,FALSE)</f>
        <v>#REF!</v>
      </c>
      <c r="BK11" s="20" t="e">
        <f>VLOOKUP(BI11,$X$7:$X$12,8,FALSE)</f>
        <v>#REF!</v>
      </c>
      <c r="BL11" s="19" t="e">
        <f>BI11</f>
        <v>#REF!</v>
      </c>
      <c r="BM11" s="20" t="e">
        <f>VLOOKUP(BL11,$X$7:$X$12,9,FALSE)</f>
        <v>#REF!</v>
      </c>
      <c r="BN11" s="20" t="e">
        <f>VLOOKUP(BL11,$X$7:$X$12,8,FALSE)</f>
        <v>#REF!</v>
      </c>
      <c r="BO11" s="19" t="e">
        <f>BL11</f>
        <v>#REF!</v>
      </c>
      <c r="BP11" s="20" t="e">
        <f>VLOOKUP(BO11,$X$7:$X$12,9,FALSE)</f>
        <v>#REF!</v>
      </c>
      <c r="BQ11" s="20" t="e">
        <f>VLOOKUP(BO11,$X$7:$X$12,8,FALSE)</f>
        <v>#REF!</v>
      </c>
      <c r="BR11" s="18" t="e">
        <f>IF(AND(BP7=BP11,BQ11&gt;BQ7),BO7,BO11)</f>
        <v>#REF!</v>
      </c>
      <c r="BS11" s="20" t="e">
        <f>VLOOKUP(BR11,$X$7:$X$12,9,FALSE)</f>
        <v>#REF!</v>
      </c>
      <c r="BT11" s="20" t="e">
        <f>VLOOKUP(BR11,$X$7:$X$12,8,FALSE)</f>
        <v>#REF!</v>
      </c>
      <c r="BU11" s="19" t="e">
        <f>BR11</f>
        <v>#REF!</v>
      </c>
      <c r="BV11" s="20" t="e">
        <f>VLOOKUP(BU11,$X$7:$X$12,9,FALSE)</f>
        <v>#REF!</v>
      </c>
      <c r="BW11" s="20" t="e">
        <f>VLOOKUP(BU11,$X$7:$X$12,8,FALSE)</f>
        <v>#REF!</v>
      </c>
      <c r="BX11" s="19" t="e">
        <f>BU11</f>
        <v>#REF!</v>
      </c>
      <c r="BY11" s="20" t="e">
        <f>VLOOKUP(BX11,$X$7:$X$12,9,FALSE)</f>
        <v>#REF!</v>
      </c>
      <c r="BZ11" s="20" t="e">
        <f>VLOOKUP(BX11,$X$7:$X$12,8,FALSE)</f>
        <v>#REF!</v>
      </c>
      <c r="CA11" s="19" t="e">
        <f>BX11</f>
        <v>#REF!</v>
      </c>
      <c r="CB11" s="20" t="e">
        <f>VLOOKUP(CA11,$X$7:$X$12,9,FALSE)</f>
        <v>#REF!</v>
      </c>
      <c r="CC11" s="20" t="e">
        <f>VLOOKUP(CA11,$X$7:$X$12,8,FALSE)</f>
        <v>#REF!</v>
      </c>
      <c r="CD11" s="18" t="e">
        <f>IF(AND(CB8=CB11,CC11&gt;CC8),CA8,CA11)</f>
        <v>#REF!</v>
      </c>
      <c r="CE11" s="20" t="e">
        <f>VLOOKUP(CD11,$X$7:$X$12,9,FALSE)</f>
        <v>#REF!</v>
      </c>
      <c r="CF11" s="20" t="e">
        <f>VLOOKUP(CD11,$X$7:$X$12,8,FALSE)</f>
        <v>#REF!</v>
      </c>
      <c r="CG11" s="19" t="e">
        <f>CD11</f>
        <v>#REF!</v>
      </c>
      <c r="CH11" s="20" t="e">
        <f>VLOOKUP(CG11,$X$7:$X$12,9,FALSE)</f>
        <v>#REF!</v>
      </c>
      <c r="CI11" s="20" t="e">
        <f>VLOOKUP(CG11,$X$7:$X$12,8,FALSE)</f>
        <v>#REF!</v>
      </c>
      <c r="CJ11" s="19" t="e">
        <f>CG11</f>
        <v>#REF!</v>
      </c>
      <c r="CK11" s="17" t="e">
        <f>VLOOKUP(CJ11,$X$7:$X$12,9,FALSE)</f>
        <v>#REF!</v>
      </c>
      <c r="CL11" s="17" t="e">
        <f>VLOOKUP(CJ11,$X$7:$X$12,8,FALSE)</f>
        <v>#REF!</v>
      </c>
      <c r="CM11" s="18" t="e">
        <f>IF(AND(CK9=CK11,CL11&gt;CL9),CJ9,CJ11)</f>
        <v>#REF!</v>
      </c>
      <c r="CN11" s="17" t="e">
        <f>VLOOKUP(CM11,$X$7:$X$12,9,FALSE)</f>
        <v>#REF!</v>
      </c>
      <c r="CO11" s="17" t="e">
        <f>VLOOKUP(CM11,$X$7:$X$12,8,FALSE)</f>
        <v>#REF!</v>
      </c>
      <c r="CP11" s="19" t="e">
        <f>CM11</f>
        <v>#REF!</v>
      </c>
      <c r="CQ11" s="17" t="e">
        <f>VLOOKUP(CP11,$X$7:$X$12,9,FALSE)</f>
        <v>#REF!</v>
      </c>
      <c r="CR11" s="17" t="e">
        <f>VLOOKUP(CP11,$X$7:$X$12,8,FALSE)</f>
        <v>#REF!</v>
      </c>
      <c r="CS11" s="18" t="e">
        <f>IF(AND(CQ10=CQ11,CR11&gt;CR10),CP10,CP11)</f>
        <v>#REF!</v>
      </c>
      <c r="CT11" s="17" t="e">
        <f>VLOOKUP(CS11,$X$7:$X$12,9,FALSE)</f>
        <v>#REF!</v>
      </c>
      <c r="CU11" s="17" t="e">
        <f>VLOOKUP(CS11,$X$7:$X$12,8,FALSE)</f>
        <v>#REF!</v>
      </c>
      <c r="CV11" s="19" t="e">
        <f>CS11</f>
        <v>#REF!</v>
      </c>
      <c r="CW11" s="17" t="e">
        <f>VLOOKUP(CV11,$X$7:$X$12,9,FALSE)</f>
        <v>#REF!</v>
      </c>
      <c r="CX11" s="17" t="e">
        <f>VLOOKUP(CV11,$X$7:$X$12,8,FALSE)</f>
        <v>#REF!</v>
      </c>
      <c r="CY11" s="18" t="e">
        <f>IF(AND(CW11=CW12,CX12&gt;CX11),CV12,CV11)</f>
        <v>#REF!</v>
      </c>
      <c r="CZ11" s="17" t="e">
        <f>VLOOKUP(CY11,$X$7:$X$12,9,FALSE)</f>
        <v>#REF!</v>
      </c>
      <c r="DA11" s="17" t="e">
        <f>VLOOKUP(CY11,$X$7:$X$12,8,FALSE)</f>
        <v>#REF!</v>
      </c>
      <c r="DB11" s="32" t="e">
        <f>CZ11</f>
        <v>#REF!</v>
      </c>
      <c r="DC11" s="31" t="e">
        <f>CY11</f>
        <v>#REF!</v>
      </c>
      <c r="DD11" s="32" t="e">
        <f>DA11</f>
        <v>#REF!</v>
      </c>
      <c r="DE11" s="35" t="e">
        <f>VLOOKUP(DC11,$X$7:$X$12,6,FALSE)</f>
        <v>#REF!</v>
      </c>
      <c r="DF11" s="19" t="e">
        <f>DC11</f>
        <v>#REF!</v>
      </c>
      <c r="DG11" s="20" t="e">
        <f>VLOOKUP(DF11,$X$7:$X$12,8,FALSE)</f>
        <v>#REF!</v>
      </c>
      <c r="DH11" s="20" t="e">
        <f>VLOOKUP(DF11,$X$7:$X$12,6,FALSE)</f>
        <v>#REF!</v>
      </c>
      <c r="DI11" s="19" t="e">
        <f>DF11</f>
        <v>#REF!</v>
      </c>
      <c r="DJ11" s="20" t="e">
        <f>VLOOKUP(DI11,$X$7:$X$12,8,FALSE)</f>
        <v>#REF!</v>
      </c>
      <c r="DK11" s="20" t="e">
        <f>VLOOKUP(DI11,$X$7:$X$12,6,FALSE)</f>
        <v>#REF!</v>
      </c>
      <c r="DL11" s="19" t="e">
        <f>DI11</f>
        <v>#REF!</v>
      </c>
      <c r="DM11" s="20" t="e">
        <f>VLOOKUP(DL11,$X$7:$X$12,8,FALSE)</f>
        <v>#REF!</v>
      </c>
      <c r="DN11" s="20" t="e">
        <f>VLOOKUP(DL11,$X$7:$X$12,6,FALSE)</f>
        <v>#REF!</v>
      </c>
      <c r="DO11" s="18" t="e">
        <f>IF(AND(DB7=DB11,DM7=DM11,DN11&gt;DN7),DL7,DL11)</f>
        <v>#REF!</v>
      </c>
      <c r="DP11" s="20" t="e">
        <f>VLOOKUP(DO11,$X$7:$X$12,8,FALSE)</f>
        <v>#REF!</v>
      </c>
      <c r="DQ11" s="20" t="e">
        <f>VLOOKUP(DO11,$X$7:$X$12,6,FALSE)</f>
        <v>#REF!</v>
      </c>
      <c r="DR11" s="19" t="e">
        <f>DO11</f>
        <v>#REF!</v>
      </c>
      <c r="DS11" s="20" t="e">
        <f>VLOOKUP(DR11,$X$7:$X$12,8,FALSE)</f>
        <v>#REF!</v>
      </c>
      <c r="DT11" s="20" t="e">
        <f>VLOOKUP(DR11,$X$7:$X$12,6,FALSE)</f>
        <v>#REF!</v>
      </c>
      <c r="DU11" s="19" t="e">
        <f>DR11</f>
        <v>#REF!</v>
      </c>
      <c r="DV11" s="17" t="e">
        <f>VLOOKUP(DU11,$X$7:$X$12,8,FALSE)</f>
        <v>#REF!</v>
      </c>
      <c r="DW11" s="17" t="e">
        <f>VLOOKUP(DU11,$X$7:$X$12,6,FALSE)</f>
        <v>#REF!</v>
      </c>
      <c r="DX11" s="19" t="e">
        <f>DU11</f>
        <v>#REF!</v>
      </c>
      <c r="DY11" s="17" t="e">
        <f>VLOOKUP(DX11,$X$7:$X$12,8,FALSE)</f>
        <v>#REF!</v>
      </c>
      <c r="DZ11" s="17" t="e">
        <f>VLOOKUP(DX11,$X$7:$X$12,6,FALSE)</f>
        <v>#REF!</v>
      </c>
      <c r="EA11" s="18" t="e">
        <f>IF(AND(DB8=DB11,DY8=DY11,DZ11&gt;DZ8),DX8,DX11)</f>
        <v>#REF!</v>
      </c>
      <c r="EB11" s="20" t="e">
        <f>VLOOKUP(EA11,$X$7:$X$12,8,FALSE)</f>
        <v>#REF!</v>
      </c>
      <c r="EC11" s="20" t="e">
        <f>VLOOKUP(EA11,$X$7:$X$12,6,FALSE)</f>
        <v>#REF!</v>
      </c>
      <c r="ED11" s="19" t="e">
        <f>EA11</f>
        <v>#REF!</v>
      </c>
      <c r="EE11" s="20" t="e">
        <f>VLOOKUP(ED11,$X$7:$X$12,8,FALSE)</f>
        <v>#REF!</v>
      </c>
      <c r="EF11" s="20" t="e">
        <f>VLOOKUP(ED11,$X$7:$X$12,6,FALSE)</f>
        <v>#REF!</v>
      </c>
      <c r="EG11" s="19" t="e">
        <f>ED11</f>
        <v>#REF!</v>
      </c>
      <c r="EH11" s="20" t="e">
        <f>VLOOKUP(EG11,$X$7:$X$12,8,FALSE)</f>
        <v>#REF!</v>
      </c>
      <c r="EI11" s="20" t="e">
        <f>VLOOKUP(EG11,$X$7:$X$12,6,FALSE)</f>
        <v>#REF!</v>
      </c>
      <c r="EJ11" s="18" t="e">
        <f>IF(AND(DB9=DB11,EH9=EH11,EI11&gt;EI9),EG9,EG11)</f>
        <v>#REF!</v>
      </c>
      <c r="EK11" s="20" t="e">
        <f>VLOOKUP(EJ11,$X$7:$X$12,8,FALSE)</f>
        <v>#REF!</v>
      </c>
      <c r="EL11" s="20" t="e">
        <f>VLOOKUP(EJ11,$X$7:$X$12,6,FALSE)</f>
        <v>#REF!</v>
      </c>
      <c r="EM11" s="19" t="e">
        <f>EJ11</f>
        <v>#REF!</v>
      </c>
      <c r="EN11" s="20" t="e">
        <f>VLOOKUP(EM11,$X$7:$X$12,8,FALSE)</f>
        <v>#REF!</v>
      </c>
      <c r="EO11" s="20" t="e">
        <f>VLOOKUP(EM11,$X$7:$X$12,6,FALSE)</f>
        <v>#REF!</v>
      </c>
      <c r="EP11" s="18" t="e">
        <f>IF(AND(DB10=DB11,EN10=EN11,EO11&gt;EO10),EM10,EM11)</f>
        <v>#REF!</v>
      </c>
      <c r="EQ11" s="20" t="e">
        <f>VLOOKUP(EP11,$X$7:$X$12,8,FALSE)</f>
        <v>#REF!</v>
      </c>
      <c r="ER11" s="20" t="e">
        <f>VLOOKUP(EP11,$X$7:$X$12,6,FALSE)</f>
        <v>#REF!</v>
      </c>
      <c r="ES11" s="19" t="e">
        <f>EP11</f>
        <v>#REF!</v>
      </c>
      <c r="ET11" s="20" t="e">
        <f>VLOOKUP(ES11,$X$7:$X$12,8,FALSE)</f>
        <v>#REF!</v>
      </c>
      <c r="EU11" s="20" t="e">
        <f>VLOOKUP(ES11,$X$7:$X$12,6,FALSE)</f>
        <v>#REF!</v>
      </c>
      <c r="EV11" s="18" t="e">
        <f>IF(AND(DB11=DB12,ET11=ET12,EU12&gt;EU11),ES12,ES11)</f>
        <v>#REF!</v>
      </c>
      <c r="EW11" s="17" t="e">
        <f>VLOOKUP(EV11,$X$7:$X$12,8,FALSE)</f>
        <v>#REF!</v>
      </c>
      <c r="EX11" s="17" t="e">
        <f>VLOOKUP(EV11,$X$7:$X$12,6,FALSE)</f>
        <v>#REF!</v>
      </c>
      <c r="EY11" s="23"/>
      <c r="EZ11" s="31" t="e">
        <f>EV11</f>
        <v>#REF!</v>
      </c>
      <c r="FA11" s="37" t="e">
        <f>VLOOKUP(EZ11,$X$7:$X$12,2,FALSE)</f>
        <v>#REF!</v>
      </c>
      <c r="FB11" s="38" t="e">
        <f>VLOOKUP(EZ11,$X$7:$X$12,3,FALSE)</f>
        <v>#REF!</v>
      </c>
      <c r="FC11" s="38" t="e">
        <f>VLOOKUP(EZ11,$X$7:$X$12,4,FALSE)</f>
        <v>#REF!</v>
      </c>
      <c r="FD11" s="38" t="e">
        <f>VLOOKUP(EZ11,$X$7:$X$12,5,FALSE)</f>
        <v>#REF!</v>
      </c>
      <c r="FE11" s="38" t="e">
        <f>VLOOKUP(EZ11,$X$7:$X$12,6,FALSE)</f>
        <v>#REF!</v>
      </c>
      <c r="FF11" s="38" t="e">
        <f>VLOOKUP(EZ11,$X$7:$X$12,7,FALSE)</f>
        <v>#REF!</v>
      </c>
      <c r="FG11" s="38" t="e">
        <f>VLOOKUP(EZ11,$X$7:$X$12,8,FALSE)</f>
        <v>#REF!</v>
      </c>
      <c r="FH11" s="38" t="e">
        <f>VLOOKUP(EZ11,$X$7:$X$12,9,FALSE)</f>
        <v>#REF!</v>
      </c>
    </row>
    <row r="12" spans="1:173" ht="18" customHeight="1" x14ac:dyDescent="0.2">
      <c r="A12" s="16"/>
      <c r="B12" s="109"/>
      <c r="C12" s="110"/>
      <c r="D12" s="111"/>
      <c r="E12" s="112"/>
      <c r="F12" s="113"/>
      <c r="G12" s="114"/>
      <c r="H12" s="115"/>
      <c r="I12" s="115"/>
      <c r="J12" s="116"/>
      <c r="K12" s="16"/>
      <c r="L12" s="7" t="str">
        <f t="shared" si="0"/>
        <v/>
      </c>
      <c r="M12" s="7" t="str">
        <f t="shared" si="1"/>
        <v/>
      </c>
      <c r="N12" s="14"/>
      <c r="X12" s="28" t="e">
        <f>#REF!*'[1]Nomes Equipas'!F$4+#REF!*'[1]Nomes Equipas'!F$6+#REF!*'[1]Nomes Equipas'!F$8</f>
        <v>#REF!</v>
      </c>
      <c r="Y12" s="14"/>
      <c r="Z12" s="31" t="e">
        <f>#REF!</f>
        <v>#REF!</v>
      </c>
      <c r="AA12" s="32" t="e">
        <f t="shared" si="2"/>
        <v>#REF!</v>
      </c>
      <c r="AB12" s="19" t="e">
        <f>Z12</f>
        <v>#REF!</v>
      </c>
      <c r="AC12" s="17" t="e">
        <f>VLOOKUP(AB12,$X$7:$X$12,9,FALSE)</f>
        <v>#REF!</v>
      </c>
      <c r="AD12" s="19" t="e">
        <f>AB12</f>
        <v>#REF!</v>
      </c>
      <c r="AE12" s="17" t="e">
        <f>VLOOKUP(AD12,$X$7:$X$12,9,FALSE)</f>
        <v>#REF!</v>
      </c>
      <c r="AF12" s="19" t="e">
        <f>AD12</f>
        <v>#REF!</v>
      </c>
      <c r="AG12" s="17" t="e">
        <f>VLOOKUP(AF12,$X$7:$X$12,9,FALSE)</f>
        <v>#REF!</v>
      </c>
      <c r="AH12" s="19" t="e">
        <f>AF12</f>
        <v>#REF!</v>
      </c>
      <c r="AI12" s="17" t="e">
        <f>VLOOKUP(AH12,$X$7:$X$12,9,FALSE)</f>
        <v>#REF!</v>
      </c>
      <c r="AJ12" s="18" t="e">
        <f>IF(AI12&lt;=AI7,AH12,AH7)</f>
        <v>#REF!</v>
      </c>
      <c r="AK12" s="17" t="e">
        <f>VLOOKUP(AJ12,$X$7:$X$12,9,FALSE)</f>
        <v>#REF!</v>
      </c>
      <c r="AL12" s="19" t="e">
        <f t="shared" si="3"/>
        <v>#REF!</v>
      </c>
      <c r="AM12" s="17" t="e">
        <f>VLOOKUP(AL12,$X$7:$X$12,9,FALSE)</f>
        <v>#REF!</v>
      </c>
      <c r="AN12" s="19" t="e">
        <f>AL12</f>
        <v>#REF!</v>
      </c>
      <c r="AO12" s="17" t="e">
        <f>VLOOKUP(AN12,$X$7:$X$12,9,FALSE)</f>
        <v>#REF!</v>
      </c>
      <c r="AP12" s="19" t="e">
        <f>AN12</f>
        <v>#REF!</v>
      </c>
      <c r="AQ12" s="17" t="e">
        <f>VLOOKUP(AP12,$X$7:$X$12,9,FALSE)</f>
        <v>#REF!</v>
      </c>
      <c r="AR12" s="18" t="e">
        <f>IF(AQ12&lt;=AQ8,AP12,AP8)</f>
        <v>#REF!</v>
      </c>
      <c r="AS12" s="17" t="e">
        <f>VLOOKUP(AR12,$X$7:$X$12,9,FALSE)</f>
        <v>#REF!</v>
      </c>
      <c r="AT12" s="19" t="e">
        <f>AR12</f>
        <v>#REF!</v>
      </c>
      <c r="AU12" s="17" t="e">
        <f>VLOOKUP(AT12,$X$7:$X$12,9,FALSE)</f>
        <v>#REF!</v>
      </c>
      <c r="AV12" s="19" t="e">
        <f>AT12</f>
        <v>#REF!</v>
      </c>
      <c r="AW12" s="17" t="e">
        <f>VLOOKUP(AV12,$X$7:$X$12,9,FALSE)</f>
        <v>#REF!</v>
      </c>
      <c r="AX12" s="18" t="e">
        <f>IF(AW12&lt;=AW9,AV12,AV9)</f>
        <v>#REF!</v>
      </c>
      <c r="AY12" s="17" t="e">
        <f>VLOOKUP(AX12,$X$7:$X$12,9,FALSE)</f>
        <v>#REF!</v>
      </c>
      <c r="AZ12" s="19" t="e">
        <f>AX12</f>
        <v>#REF!</v>
      </c>
      <c r="BA12" s="17" t="e">
        <f>VLOOKUP(AZ12,$X$7:$X$12,9,FALSE)</f>
        <v>#REF!</v>
      </c>
      <c r="BB12" s="18" t="e">
        <f>IF(BA12&lt;=BA10,AZ12,AZ10)</f>
        <v>#REF!</v>
      </c>
      <c r="BC12" s="17" t="e">
        <f>VLOOKUP(BB12,$X$7:$X$12,9,FALSE)</f>
        <v>#REF!</v>
      </c>
      <c r="BD12" s="18" t="e">
        <f>IF(BC12&lt;=BC11,BB12,BB11)</f>
        <v>#REF!</v>
      </c>
      <c r="BE12" s="17" t="e">
        <f>VLOOKUP(BD12,$X$7:$X$12,9,FALSE)</f>
        <v>#REF!</v>
      </c>
      <c r="BF12" s="31" t="e">
        <f>BD12</f>
        <v>#REF!</v>
      </c>
      <c r="BG12" s="32" t="e">
        <f>BE12</f>
        <v>#REF!</v>
      </c>
      <c r="BH12" s="31" t="e">
        <f>VLOOKUP(BF12,$X$7:$X$12,8,FALSE)</f>
        <v>#REF!</v>
      </c>
      <c r="BI12" s="19" t="e">
        <f>BF12</f>
        <v>#REF!</v>
      </c>
      <c r="BJ12" s="20" t="e">
        <f>VLOOKUP(BI12,$X$7:$X$12,9,FALSE)</f>
        <v>#REF!</v>
      </c>
      <c r="BK12" s="20" t="e">
        <f>VLOOKUP(BI12,$X$7:$X$12,8,FALSE)</f>
        <v>#REF!</v>
      </c>
      <c r="BL12" s="19" t="e">
        <f>BI12</f>
        <v>#REF!</v>
      </c>
      <c r="BM12" s="20" t="e">
        <f>VLOOKUP(BL12,$X$7:$X$12,9,FALSE)</f>
        <v>#REF!</v>
      </c>
      <c r="BN12" s="20" t="e">
        <f>VLOOKUP(BL12,$X$7:$X$12,8,FALSE)</f>
        <v>#REF!</v>
      </c>
      <c r="BO12" s="19" t="e">
        <f>BL12</f>
        <v>#REF!</v>
      </c>
      <c r="BP12" s="20" t="e">
        <f>VLOOKUP(BO12,$X$7:$X$12,9,FALSE)</f>
        <v>#REF!</v>
      </c>
      <c r="BQ12" s="20" t="e">
        <f>VLOOKUP(BO12,$X$7:$X$12,8,FALSE)</f>
        <v>#REF!</v>
      </c>
      <c r="BR12" s="19" t="e">
        <f>BO12</f>
        <v>#REF!</v>
      </c>
      <c r="BS12" s="20" t="e">
        <f>VLOOKUP(BR12,$X$7:$X$12,9,FALSE)</f>
        <v>#REF!</v>
      </c>
      <c r="BT12" s="20" t="e">
        <f>VLOOKUP(BR12,$X$7:$X$12,8,FALSE)</f>
        <v>#REF!</v>
      </c>
      <c r="BU12" s="18" t="e">
        <f>IF(AND(BS7=BS12,BT12&gt;BT7),BR7,BR12)</f>
        <v>#REF!</v>
      </c>
      <c r="BV12" s="20" t="e">
        <f>VLOOKUP(BU12,$X$7:$X$12,9,FALSE)</f>
        <v>#REF!</v>
      </c>
      <c r="BW12" s="20" t="e">
        <f>VLOOKUP(BU12,$X$7:$X$12,8,FALSE)</f>
        <v>#REF!</v>
      </c>
      <c r="BX12" s="19" t="e">
        <f>BU12</f>
        <v>#REF!</v>
      </c>
      <c r="BY12" s="20" t="e">
        <f>VLOOKUP(BX12,$X$7:$X$12,9,FALSE)</f>
        <v>#REF!</v>
      </c>
      <c r="BZ12" s="20" t="e">
        <f>VLOOKUP(BX12,$X$7:$X$12,8,FALSE)</f>
        <v>#REF!</v>
      </c>
      <c r="CA12" s="19" t="e">
        <f>BX12</f>
        <v>#REF!</v>
      </c>
      <c r="CB12" s="20" t="e">
        <f>VLOOKUP(CA12,$X$7:$X$12,9,FALSE)</f>
        <v>#REF!</v>
      </c>
      <c r="CC12" s="20" t="e">
        <f>VLOOKUP(CA12,$X$7:$X$12,8,FALSE)</f>
        <v>#REF!</v>
      </c>
      <c r="CD12" s="19" t="e">
        <f>CA12</f>
        <v>#REF!</v>
      </c>
      <c r="CE12" s="20" t="e">
        <f>VLOOKUP(CD12,$X$7:$X$12,9,FALSE)</f>
        <v>#REF!</v>
      </c>
      <c r="CF12" s="20" t="e">
        <f>VLOOKUP(CD12,$X$7:$X$12,8,FALSE)</f>
        <v>#REF!</v>
      </c>
      <c r="CG12" s="18" t="e">
        <f>IF(AND(CE8=CE12,CF12&gt;CF8),CD8,CD12)</f>
        <v>#REF!</v>
      </c>
      <c r="CH12" s="20" t="e">
        <f>VLOOKUP(CG12,$X$7:$X$12,9,FALSE)</f>
        <v>#REF!</v>
      </c>
      <c r="CI12" s="20" t="e">
        <f>VLOOKUP(CG12,$X$7:$X$12,8,FALSE)</f>
        <v>#REF!</v>
      </c>
      <c r="CJ12" s="19" t="e">
        <f>CG12</f>
        <v>#REF!</v>
      </c>
      <c r="CK12" s="17" t="e">
        <f>VLOOKUP(CJ12,$X$7:$X$12,9,FALSE)</f>
        <v>#REF!</v>
      </c>
      <c r="CL12" s="17" t="e">
        <f>VLOOKUP(CJ12,$X$7:$X$12,8,FALSE)</f>
        <v>#REF!</v>
      </c>
      <c r="CM12" s="19" t="e">
        <f>CJ12</f>
        <v>#REF!</v>
      </c>
      <c r="CN12" s="17" t="e">
        <f>VLOOKUP(CM12,$X$7:$X$12,9,FALSE)</f>
        <v>#REF!</v>
      </c>
      <c r="CO12" s="17" t="e">
        <f>VLOOKUP(CM12,$X$7:$X$12,8,FALSE)</f>
        <v>#REF!</v>
      </c>
      <c r="CP12" s="18" t="e">
        <f>IF(AND(CN9=CN12,CO12&gt;CO9),CM9,CM12)</f>
        <v>#REF!</v>
      </c>
      <c r="CQ12" s="17" t="e">
        <f>VLOOKUP(CP12,$X$7:$X$12,9,FALSE)</f>
        <v>#REF!</v>
      </c>
      <c r="CR12" s="17" t="e">
        <f>VLOOKUP(CP12,$X$7:$X$12,8,FALSE)</f>
        <v>#REF!</v>
      </c>
      <c r="CS12" s="19" t="e">
        <f>CP12</f>
        <v>#REF!</v>
      </c>
      <c r="CT12" s="17" t="e">
        <f>VLOOKUP(CS12,$X$7:$X$12,9,FALSE)</f>
        <v>#REF!</v>
      </c>
      <c r="CU12" s="17" t="e">
        <f>VLOOKUP(CS12,$X$7:$X$12,8,FALSE)</f>
        <v>#REF!</v>
      </c>
      <c r="CV12" s="18" t="e">
        <f>IF(AND(CT10=CT12,CU12&gt;CU10),CS10,CS12)</f>
        <v>#REF!</v>
      </c>
      <c r="CW12" s="17" t="e">
        <f>VLOOKUP(CV12,$X$7:$X$12,9,FALSE)</f>
        <v>#REF!</v>
      </c>
      <c r="CX12" s="17" t="e">
        <f>VLOOKUP(CV12,$X$7:$X$12,8,FALSE)</f>
        <v>#REF!</v>
      </c>
      <c r="CY12" s="18" t="e">
        <f>IF(AND(CW11=CW12,CX12&gt;CX11),CV11,CV12)</f>
        <v>#REF!</v>
      </c>
      <c r="CZ12" s="17" t="e">
        <f>VLOOKUP(CY12,$X$7:$X$12,9,FALSE)</f>
        <v>#REF!</v>
      </c>
      <c r="DA12" s="17" t="e">
        <f>VLOOKUP(CY12,$X$7:$X$12,8,FALSE)</f>
        <v>#REF!</v>
      </c>
      <c r="DB12" s="32" t="e">
        <f>CZ12</f>
        <v>#REF!</v>
      </c>
      <c r="DC12" s="31" t="e">
        <f>CY12</f>
        <v>#REF!</v>
      </c>
      <c r="DD12" s="32" t="e">
        <f>DA12</f>
        <v>#REF!</v>
      </c>
      <c r="DE12" s="35" t="e">
        <f>VLOOKUP(DC12,$X$7:$X$12,6,FALSE)</f>
        <v>#REF!</v>
      </c>
      <c r="DF12" s="19" t="e">
        <f>DC12</f>
        <v>#REF!</v>
      </c>
      <c r="DG12" s="20" t="e">
        <f>VLOOKUP(DF12,$X$7:$X$12,8,FALSE)</f>
        <v>#REF!</v>
      </c>
      <c r="DH12" s="20" t="e">
        <f>VLOOKUP(DF12,$X$7:$X$12,6,FALSE)</f>
        <v>#REF!</v>
      </c>
      <c r="DI12" s="19" t="e">
        <f>DF12</f>
        <v>#REF!</v>
      </c>
      <c r="DJ12" s="20" t="e">
        <f>VLOOKUP(DI12,$X$7:$X$12,8,FALSE)</f>
        <v>#REF!</v>
      </c>
      <c r="DK12" s="20" t="e">
        <f>VLOOKUP(DI12,$X$7:$X$12,6,FALSE)</f>
        <v>#REF!</v>
      </c>
      <c r="DL12" s="19" t="e">
        <f>DI12</f>
        <v>#REF!</v>
      </c>
      <c r="DM12" s="20" t="e">
        <f>VLOOKUP(DL12,$X$7:$X$12,8,FALSE)</f>
        <v>#REF!</v>
      </c>
      <c r="DN12" s="20" t="e">
        <f>VLOOKUP(DL12,$X$7:$X$12,6,FALSE)</f>
        <v>#REF!</v>
      </c>
      <c r="DO12" s="19" t="e">
        <f>DL12</f>
        <v>#REF!</v>
      </c>
      <c r="DP12" s="20" t="e">
        <f>VLOOKUP(DO12,$X$7:$X$12,8,FALSE)</f>
        <v>#REF!</v>
      </c>
      <c r="DQ12" s="20" t="e">
        <f>VLOOKUP(DO12,$X$7:$X$12,6,FALSE)</f>
        <v>#REF!</v>
      </c>
      <c r="DR12" s="18" t="e">
        <f>IF(AND(DB7=DB12,DP7=DP12,DQ12&gt;DQ7),DO7,DO12)</f>
        <v>#REF!</v>
      </c>
      <c r="DS12" s="20" t="e">
        <f>VLOOKUP(DR12,$X$7:$X$12,8,FALSE)</f>
        <v>#REF!</v>
      </c>
      <c r="DT12" s="20" t="e">
        <f>VLOOKUP(DR12,$X$7:$X$12,6,FALSE)</f>
        <v>#REF!</v>
      </c>
      <c r="DU12" s="19" t="e">
        <f>DR12</f>
        <v>#REF!</v>
      </c>
      <c r="DV12" s="20" t="e">
        <f>VLOOKUP(DU12,$X$7:$X$12,8,FALSE)</f>
        <v>#REF!</v>
      </c>
      <c r="DW12" s="20" t="e">
        <f>VLOOKUP(DU12,$X$7:$X$12,6,FALSE)</f>
        <v>#REF!</v>
      </c>
      <c r="DX12" s="19" t="e">
        <f>DU12</f>
        <v>#REF!</v>
      </c>
      <c r="DY12" s="20" t="e">
        <f>VLOOKUP(DX12,$X$7:$X$12,8,FALSE)</f>
        <v>#REF!</v>
      </c>
      <c r="DZ12" s="20" t="e">
        <f>VLOOKUP(DX12,$X$7:$X$12,6,FALSE)</f>
        <v>#REF!</v>
      </c>
      <c r="EA12" s="19" t="e">
        <f>DX12</f>
        <v>#REF!</v>
      </c>
      <c r="EB12" s="20" t="e">
        <f>VLOOKUP(EA12,$X$7:$X$12,8,FALSE)</f>
        <v>#REF!</v>
      </c>
      <c r="EC12" s="20" t="e">
        <f>VLOOKUP(EA12,$X$7:$X$12,6,FALSE)</f>
        <v>#REF!</v>
      </c>
      <c r="ED12" s="18" t="e">
        <f>IF(AND(DB8=DB12,EB8=EB12,EC12&gt;EC8),EA8,EA12)</f>
        <v>#REF!</v>
      </c>
      <c r="EE12" s="20" t="e">
        <f>VLOOKUP(ED12,$X$7:$X$12,8,FALSE)</f>
        <v>#REF!</v>
      </c>
      <c r="EF12" s="20" t="e">
        <f>VLOOKUP(ED12,$X$7:$X$12,6,FALSE)</f>
        <v>#REF!</v>
      </c>
      <c r="EG12" s="19" t="e">
        <f>ED12</f>
        <v>#REF!</v>
      </c>
      <c r="EH12" s="20" t="e">
        <f>VLOOKUP(EG12,$X$7:$X$12,8,FALSE)</f>
        <v>#REF!</v>
      </c>
      <c r="EI12" s="20" t="e">
        <f>VLOOKUP(EG12,$X$7:$X$12,6,FALSE)</f>
        <v>#REF!</v>
      </c>
      <c r="EJ12" s="19" t="e">
        <f>EG12</f>
        <v>#REF!</v>
      </c>
      <c r="EK12" s="20" t="e">
        <f>VLOOKUP(EJ12,$X$7:$X$12,8,FALSE)</f>
        <v>#REF!</v>
      </c>
      <c r="EL12" s="20" t="e">
        <f>VLOOKUP(EJ12,$X$7:$X$12,6,FALSE)</f>
        <v>#REF!</v>
      </c>
      <c r="EM12" s="18" t="e">
        <f>IF(AND(DB9=DB12,EK9=EK12,EL12&gt;EL9),EJ9,EJ12)</f>
        <v>#REF!</v>
      </c>
      <c r="EN12" s="20" t="e">
        <f>VLOOKUP(EM12,$X$7:$X$12,8,FALSE)</f>
        <v>#REF!</v>
      </c>
      <c r="EO12" s="20" t="e">
        <f>VLOOKUP(EM12,$X$7:$X$12,6,FALSE)</f>
        <v>#REF!</v>
      </c>
      <c r="EP12" s="19" t="e">
        <f>EM12</f>
        <v>#REF!</v>
      </c>
      <c r="EQ12" s="20" t="e">
        <f>VLOOKUP(EP12,$X$7:$X$12,8,FALSE)</f>
        <v>#REF!</v>
      </c>
      <c r="ER12" s="20" t="e">
        <f>VLOOKUP(EP12,$X$7:$X$12,6,FALSE)</f>
        <v>#REF!</v>
      </c>
      <c r="ES12" s="18" t="e">
        <f>IF(AND(DB10=DB12,EQ10=EQ12,ER12&gt;ER10),EP10,EP12)</f>
        <v>#REF!</v>
      </c>
      <c r="ET12" s="20" t="e">
        <f>VLOOKUP(ES12,$X$7:$X$12,8,FALSE)</f>
        <v>#REF!</v>
      </c>
      <c r="EU12" s="20" t="e">
        <f>VLOOKUP(ES12,$X$7:$X$12,6,FALSE)</f>
        <v>#REF!</v>
      </c>
      <c r="EV12" s="18" t="e">
        <f>IF(AND(DB11=DB12,ET11=ET12,EU12&gt;EU11),ES11,ES12)</f>
        <v>#REF!</v>
      </c>
      <c r="EW12" s="20" t="e">
        <f>VLOOKUP(EV12,$X$7:$X$12,8,FALSE)</f>
        <v>#REF!</v>
      </c>
      <c r="EX12" s="20" t="e">
        <f>VLOOKUP(EV12,$X$7:$X$12,6,FALSE)</f>
        <v>#REF!</v>
      </c>
      <c r="EZ12" s="31" t="e">
        <f>EV12</f>
        <v>#REF!</v>
      </c>
      <c r="FA12" s="37" t="e">
        <f>VLOOKUP(EZ12,$X$7:$X$12,2,FALSE)</f>
        <v>#REF!</v>
      </c>
      <c r="FB12" s="38" t="e">
        <f>VLOOKUP(EZ12,$X$7:$X$12,3,FALSE)</f>
        <v>#REF!</v>
      </c>
      <c r="FC12" s="38" t="e">
        <f>VLOOKUP(EZ12,$X$7:$X$12,4,FALSE)</f>
        <v>#REF!</v>
      </c>
      <c r="FD12" s="38" t="e">
        <f>VLOOKUP(EZ12,$X$7:$X$12,5,FALSE)</f>
        <v>#REF!</v>
      </c>
      <c r="FE12" s="38" t="e">
        <f>VLOOKUP(EZ12,$X$7:$X$12,6,FALSE)</f>
        <v>#REF!</v>
      </c>
      <c r="FF12" s="38" t="e">
        <f>VLOOKUP(EZ12,$X$7:$X$12,7,FALSE)</f>
        <v>#REF!</v>
      </c>
      <c r="FG12" s="38" t="e">
        <f>VLOOKUP(EZ12,$X$7:$X$12,8,FALSE)</f>
        <v>#REF!</v>
      </c>
      <c r="FH12" s="38" t="e">
        <f>VLOOKUP(EZ12,$X$7:$X$12,9,FALSE)</f>
        <v>#REF!</v>
      </c>
    </row>
    <row r="13" spans="1:173" ht="18" customHeight="1" x14ac:dyDescent="0.2">
      <c r="A13" s="16"/>
      <c r="B13" s="81"/>
      <c r="C13" s="96"/>
      <c r="D13" s="97"/>
      <c r="E13" s="82"/>
      <c r="F13" s="99"/>
      <c r="G13" s="83"/>
      <c r="H13" s="92"/>
      <c r="I13" s="92"/>
      <c r="J13" s="84"/>
      <c r="L13" s="7" t="str">
        <f t="shared" si="0"/>
        <v/>
      </c>
      <c r="M13" s="7" t="str">
        <f t="shared" si="1"/>
        <v/>
      </c>
      <c r="N13" s="14"/>
      <c r="AD13" s="27"/>
      <c r="AE13" s="27"/>
      <c r="AF13" s="27"/>
      <c r="AG13" s="27"/>
      <c r="FI13" s="9"/>
      <c r="FJ13" s="10"/>
      <c r="FK13" s="10"/>
      <c r="FL13" s="10"/>
      <c r="FM13" s="10"/>
      <c r="FN13" s="10"/>
      <c r="FO13" s="10"/>
      <c r="FP13" s="10"/>
      <c r="FQ13" s="10"/>
    </row>
    <row r="14" spans="1:173" ht="18" customHeight="1" x14ac:dyDescent="0.2">
      <c r="A14" s="16"/>
      <c r="B14" s="109"/>
      <c r="C14" s="110"/>
      <c r="D14" s="111"/>
      <c r="E14" s="112"/>
      <c r="F14" s="113"/>
      <c r="G14" s="114"/>
      <c r="H14" s="115"/>
      <c r="I14" s="115"/>
      <c r="J14" s="116"/>
      <c r="L14" s="7" t="str">
        <f t="shared" si="0"/>
        <v/>
      </c>
      <c r="M14" s="7" t="str">
        <f t="shared" si="1"/>
        <v/>
      </c>
    </row>
    <row r="15" spans="1:173" ht="18" customHeight="1" x14ac:dyDescent="0.2">
      <c r="A15" s="16"/>
      <c r="B15" s="81"/>
      <c r="C15" s="96"/>
      <c r="D15" s="97"/>
      <c r="E15" s="82"/>
      <c r="F15" s="99"/>
      <c r="G15" s="83"/>
      <c r="H15" s="92"/>
      <c r="I15" s="92"/>
      <c r="J15" s="84"/>
      <c r="L15" s="7" t="str">
        <f t="shared" si="0"/>
        <v/>
      </c>
      <c r="M15" s="7" t="str">
        <f t="shared" si="1"/>
        <v/>
      </c>
    </row>
    <row r="16" spans="1:173" ht="18" customHeight="1" x14ac:dyDescent="0.2">
      <c r="A16" s="16"/>
      <c r="B16" s="109"/>
      <c r="C16" s="110"/>
      <c r="D16" s="111"/>
      <c r="E16" s="112"/>
      <c r="F16" s="113"/>
      <c r="G16" s="114"/>
      <c r="H16" s="115"/>
      <c r="I16" s="115"/>
      <c r="J16" s="116"/>
      <c r="L16" s="7" t="str">
        <f t="shared" si="0"/>
        <v/>
      </c>
      <c r="M16" s="7" t="str">
        <f t="shared" si="1"/>
        <v/>
      </c>
    </row>
    <row r="17" spans="1:30" ht="18" customHeight="1" x14ac:dyDescent="0.2">
      <c r="A17" s="16"/>
      <c r="B17" s="81"/>
      <c r="C17" s="96"/>
      <c r="D17" s="97"/>
      <c r="E17" s="82"/>
      <c r="F17" s="99"/>
      <c r="G17" s="83"/>
      <c r="H17" s="92"/>
      <c r="I17" s="92"/>
      <c r="J17" s="84"/>
      <c r="K17" s="16"/>
      <c r="L17" s="7" t="str">
        <f>IF(H17&lt;&gt;"",IF(H17&gt;I17,G17,IF(I17&gt;H17,J17,"Empate")),"")</f>
        <v/>
      </c>
      <c r="M17" s="7" t="str">
        <f>IF(H17&lt;&gt;"",IF(H17&lt;I17,G17,IF(I17&lt;H17,J17,"Empate")),"")</f>
        <v/>
      </c>
      <c r="Y17" s="21" t="s">
        <v>86</v>
      </c>
      <c r="Z17" s="21" t="s">
        <v>86</v>
      </c>
      <c r="AA17" s="21" t="s">
        <v>86</v>
      </c>
      <c r="AB17" s="21" t="s">
        <v>86</v>
      </c>
      <c r="AC17" s="21" t="s">
        <v>86</v>
      </c>
      <c r="AD17" s="21" t="s">
        <v>86</v>
      </c>
    </row>
    <row r="18" spans="1:30" ht="18" customHeight="1" x14ac:dyDescent="0.2">
      <c r="A18" s="16"/>
      <c r="B18" s="109"/>
      <c r="C18" s="110"/>
      <c r="D18" s="111"/>
      <c r="E18" s="112"/>
      <c r="F18" s="113"/>
      <c r="G18" s="114"/>
      <c r="H18" s="115"/>
      <c r="I18" s="115"/>
      <c r="J18" s="116"/>
      <c r="K18" s="16"/>
      <c r="L18" s="7" t="str">
        <f>IF(H18&lt;&gt;"",IF(H18&gt;I18,G18,IF(I18&gt;H18,J18,"Empate")),"")</f>
        <v/>
      </c>
      <c r="M18" s="7" t="str">
        <f>IF(H18&lt;&gt;"",IF(H18&lt;I18,G18,IF(I18&lt;H18,J18,"Empate")),"")</f>
        <v/>
      </c>
      <c r="Y18" s="16" t="str">
        <f>'Nomes Equipas'!B6</f>
        <v>7º4 Pokaface</v>
      </c>
      <c r="Z18" s="16" t="str">
        <f>'Nomes Equipas'!B4</f>
        <v>7º5 Imigalhas</v>
      </c>
      <c r="AA18" s="16" t="str">
        <f>'Nomes Equipas'!B3</f>
        <v>10ºTGEIQueresFalar</v>
      </c>
      <c r="AB18" s="16" t="str">
        <f>'Nomes Equipas'!B5</f>
        <v>9º2Tuxas</v>
      </c>
      <c r="AC18" s="25">
        <f>'Nomes Equipas'!B7</f>
        <v>0</v>
      </c>
      <c r="AD18" s="25">
        <f>'Nomes Equipas'!B8</f>
        <v>0</v>
      </c>
    </row>
    <row r="19" spans="1:30" ht="18" customHeight="1" x14ac:dyDescent="0.2">
      <c r="A19" s="16"/>
      <c r="B19" s="81"/>
      <c r="C19" s="96"/>
      <c r="D19" s="97"/>
      <c r="E19" s="82"/>
      <c r="F19" s="99"/>
      <c r="G19" s="83"/>
      <c r="H19" s="92"/>
      <c r="I19" s="92"/>
      <c r="J19" s="84"/>
      <c r="K19" s="16"/>
      <c r="L19" s="7" t="str">
        <f>IF(H19&lt;&gt;"",IF(H19&gt;I19,G19,IF(I19&gt;H19,J19,"Empate")),"")</f>
        <v/>
      </c>
      <c r="M19" s="7" t="str">
        <f>IF(H19&lt;&gt;"",IF(H19&lt;I19,G19,IF(I19&lt;H19,J19,"Empate")),"")</f>
        <v/>
      </c>
    </row>
    <row r="20" spans="1:30" ht="18" customHeight="1" x14ac:dyDescent="0.2">
      <c r="A20" s="16"/>
      <c r="B20" s="109"/>
      <c r="C20" s="110"/>
      <c r="D20" s="111"/>
      <c r="E20" s="112"/>
      <c r="F20" s="113"/>
      <c r="G20" s="114"/>
      <c r="H20" s="115"/>
      <c r="I20" s="115"/>
      <c r="J20" s="116"/>
      <c r="L20" s="7" t="str">
        <f>IF(H20&lt;&gt;"",IF(H20&gt;I20,G20,IF(I20&gt;H20,J20,"Empate")),"")</f>
        <v/>
      </c>
      <c r="M20" s="7" t="str">
        <f>IF(H20&lt;&gt;"",IF(H20&lt;I20,G20,IF(I20&lt;H20,J20,"Empate")),"")</f>
        <v/>
      </c>
    </row>
    <row r="21" spans="1:30" ht="18" customHeight="1" thickBot="1" x14ac:dyDescent="0.25">
      <c r="A21" s="16"/>
      <c r="B21" s="102"/>
      <c r="C21" s="103"/>
      <c r="D21" s="104"/>
      <c r="E21" s="105"/>
      <c r="F21" s="106"/>
      <c r="G21" s="107"/>
      <c r="H21" s="91"/>
      <c r="I21" s="91"/>
      <c r="J21" s="108"/>
      <c r="L21" s="7" t="str">
        <f>IF(H21&lt;&gt;"",IF(H21&gt;I21,G21,IF(I21&gt;H21,J21,"Empate")),"")</f>
        <v/>
      </c>
      <c r="M21" s="7" t="str">
        <f>IF(H21&lt;&gt;"",IF(H21&lt;I21,G21,IF(I21&lt;H21,J21,"Empate")),"")</f>
        <v/>
      </c>
    </row>
  </sheetData>
  <mergeCells count="2">
    <mergeCell ref="B4:J4"/>
    <mergeCell ref="O4:W4"/>
  </mergeCells>
  <printOptions horizontalCentered="1" verticalCentered="1"/>
  <pageMargins left="0.74803149606299213" right="0.74803149606299213" top="0.59055118110236227" bottom="0.78740157480314965" header="0" footer="0"/>
  <pageSetup paperSize="9" scale="67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pageSetUpPr fitToPage="1"/>
  </sheetPr>
  <dimension ref="A1:J15"/>
  <sheetViews>
    <sheetView showGridLines="0" workbookViewId="0">
      <selection activeCell="B10" sqref="B10"/>
    </sheetView>
  </sheetViews>
  <sheetFormatPr defaultRowHeight="18" customHeight="1" x14ac:dyDescent="0.2"/>
  <cols>
    <col min="1" max="1" width="2.625" style="24" customWidth="1"/>
    <col min="2" max="2" width="13.25" style="24" customWidth="1"/>
    <col min="3" max="5" width="9" style="24"/>
    <col min="6" max="6" width="13.25" style="24" customWidth="1"/>
    <col min="7" max="16384" width="9" style="24"/>
  </cols>
  <sheetData>
    <row r="1" spans="1:10" ht="17.25" customHeight="1" x14ac:dyDescent="0.2">
      <c r="A1" s="53"/>
      <c r="B1" s="60" t="s">
        <v>92</v>
      </c>
      <c r="C1" s="54"/>
      <c r="D1" s="54"/>
      <c r="E1" s="54"/>
      <c r="F1" s="60" t="s">
        <v>95</v>
      </c>
      <c r="G1" s="54"/>
      <c r="H1" s="54"/>
      <c r="I1" s="54"/>
      <c r="J1" s="55"/>
    </row>
    <row r="2" spans="1:10" ht="36" customHeight="1" x14ac:dyDescent="0.2">
      <c r="A2" s="56"/>
      <c r="B2" s="49" t="s">
        <v>93</v>
      </c>
      <c r="C2" s="57"/>
      <c r="D2" s="57"/>
      <c r="E2" s="57"/>
      <c r="F2" s="49" t="s">
        <v>98</v>
      </c>
      <c r="G2" s="57"/>
      <c r="H2" s="57"/>
      <c r="I2" s="57"/>
      <c r="J2" s="51"/>
    </row>
    <row r="3" spans="1:10" ht="17.25" customHeight="1" x14ac:dyDescent="0.2">
      <c r="A3" s="56"/>
      <c r="B3" s="93" t="s">
        <v>156</v>
      </c>
      <c r="C3" s="57"/>
      <c r="D3" s="57"/>
      <c r="E3" s="57"/>
      <c r="F3" s="59" t="s">
        <v>96</v>
      </c>
      <c r="G3" s="57"/>
      <c r="H3" s="57"/>
      <c r="I3" s="57"/>
      <c r="J3" s="51"/>
    </row>
    <row r="4" spans="1:10" ht="18" customHeight="1" x14ac:dyDescent="0.2">
      <c r="A4" s="56"/>
      <c r="B4" s="94" t="s">
        <v>163</v>
      </c>
      <c r="C4" s="57"/>
      <c r="D4" s="57"/>
      <c r="E4" s="57"/>
      <c r="F4" s="40">
        <v>3</v>
      </c>
      <c r="G4" s="57"/>
      <c r="H4" s="57"/>
      <c r="I4" s="57"/>
      <c r="J4" s="51"/>
    </row>
    <row r="5" spans="1:10" ht="18" customHeight="1" x14ac:dyDescent="0.2">
      <c r="A5" s="56"/>
      <c r="B5" s="94" t="s">
        <v>155</v>
      </c>
      <c r="C5" s="57"/>
      <c r="D5" s="57"/>
      <c r="E5" s="57"/>
      <c r="F5" s="59" t="s">
        <v>97</v>
      </c>
      <c r="G5" s="57"/>
      <c r="H5" s="57"/>
      <c r="I5" s="57"/>
      <c r="J5" s="51"/>
    </row>
    <row r="6" spans="1:10" ht="18" customHeight="1" x14ac:dyDescent="0.2">
      <c r="A6" s="56"/>
      <c r="B6" s="94" t="s">
        <v>164</v>
      </c>
      <c r="C6" s="57"/>
      <c r="D6" s="57"/>
      <c r="E6" s="57"/>
      <c r="F6" s="40">
        <v>2</v>
      </c>
      <c r="G6" s="57"/>
      <c r="H6" s="57"/>
      <c r="I6" s="57"/>
      <c r="J6" s="51"/>
    </row>
    <row r="7" spans="1:10" ht="18" customHeight="1" x14ac:dyDescent="0.2">
      <c r="A7" s="56"/>
      <c r="B7" s="94"/>
      <c r="C7" s="57"/>
      <c r="D7" s="57"/>
      <c r="E7" s="57"/>
      <c r="F7" s="59" t="s">
        <v>151</v>
      </c>
      <c r="G7" s="57"/>
      <c r="H7" s="57"/>
      <c r="I7" s="57"/>
      <c r="J7" s="51"/>
    </row>
    <row r="8" spans="1:10" ht="18" customHeight="1" x14ac:dyDescent="0.2">
      <c r="A8" s="56"/>
      <c r="B8" s="39"/>
      <c r="C8" s="57"/>
      <c r="D8" s="57"/>
      <c r="E8" s="57"/>
      <c r="F8" s="40">
        <v>1</v>
      </c>
      <c r="G8" s="57"/>
      <c r="H8" s="57"/>
      <c r="I8" s="57"/>
      <c r="J8" s="51"/>
    </row>
    <row r="9" spans="1:10" ht="18" customHeight="1" x14ac:dyDescent="0.2">
      <c r="A9" s="56"/>
      <c r="B9" s="39" t="s">
        <v>79</v>
      </c>
      <c r="C9" s="57"/>
      <c r="D9" s="57"/>
      <c r="E9" s="57"/>
      <c r="F9" s="57"/>
      <c r="G9" s="57"/>
      <c r="H9" s="57"/>
      <c r="I9" s="57"/>
      <c r="J9" s="51"/>
    </row>
    <row r="10" spans="1:10" ht="18" customHeight="1" x14ac:dyDescent="0.2">
      <c r="A10" s="56"/>
      <c r="B10" s="39" t="s">
        <v>80</v>
      </c>
      <c r="C10" s="57"/>
      <c r="D10" s="57"/>
      <c r="E10" s="57"/>
      <c r="F10" s="57"/>
      <c r="G10" s="57"/>
      <c r="H10" s="57"/>
      <c r="I10" s="57"/>
      <c r="J10" s="51"/>
    </row>
    <row r="11" spans="1:10" ht="18" customHeight="1" x14ac:dyDescent="0.2">
      <c r="A11" s="56"/>
      <c r="B11" s="39" t="s">
        <v>149</v>
      </c>
      <c r="C11" s="57"/>
      <c r="D11" s="57"/>
      <c r="E11" s="57"/>
      <c r="F11" s="57"/>
      <c r="G11" s="57"/>
      <c r="H11" s="57"/>
      <c r="I11" s="57"/>
      <c r="J11" s="51"/>
    </row>
    <row r="12" spans="1:10" ht="18" customHeight="1" x14ac:dyDescent="0.2">
      <c r="A12" s="56"/>
      <c r="B12" s="39" t="s">
        <v>150</v>
      </c>
      <c r="C12" s="57"/>
      <c r="D12" s="57"/>
      <c r="E12" s="57"/>
      <c r="F12" s="57"/>
      <c r="G12" s="57"/>
      <c r="H12" s="57"/>
      <c r="I12" s="57"/>
      <c r="J12" s="51"/>
    </row>
    <row r="13" spans="1:10" ht="18" customHeight="1" x14ac:dyDescent="0.2">
      <c r="A13" s="56"/>
      <c r="B13" s="39" t="s">
        <v>153</v>
      </c>
      <c r="C13" s="57"/>
      <c r="D13" s="57"/>
      <c r="E13" s="57"/>
      <c r="F13" s="57"/>
      <c r="G13" s="57"/>
      <c r="H13" s="57"/>
      <c r="I13" s="57"/>
      <c r="J13" s="51"/>
    </row>
    <row r="14" spans="1:10" ht="18" customHeight="1" x14ac:dyDescent="0.2">
      <c r="A14" s="56"/>
      <c r="B14" s="41" t="s">
        <v>154</v>
      </c>
      <c r="C14" s="57"/>
      <c r="D14" s="57"/>
      <c r="E14" s="57"/>
      <c r="F14" s="57"/>
      <c r="G14" s="57"/>
      <c r="H14" s="57"/>
      <c r="I14" s="57"/>
      <c r="J14" s="51"/>
    </row>
    <row r="15" spans="1:10" ht="18" customHeight="1" x14ac:dyDescent="0.2">
      <c r="A15" s="58"/>
      <c r="B15" s="50"/>
      <c r="C15" s="50"/>
      <c r="D15" s="50"/>
      <c r="E15" s="50"/>
      <c r="F15" s="50"/>
      <c r="G15" s="50"/>
      <c r="H15" s="50"/>
      <c r="I15" s="50"/>
      <c r="J15" s="52"/>
    </row>
  </sheetData>
  <phoneticPr fontId="9" type="noConversion"/>
  <pageMargins left="0.75" right="0.75" top="0.98425196850393704" bottom="0.98425196850393704" header="0" footer="0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/>
  <dimension ref="A1:BO192"/>
  <sheetViews>
    <sheetView showGridLines="0" workbookViewId="0">
      <selection activeCell="K17" sqref="K17"/>
    </sheetView>
  </sheetViews>
  <sheetFormatPr defaultColWidth="2.875" defaultRowHeight="10.5" x14ac:dyDescent="0.15"/>
  <cols>
    <col min="1" max="20" width="2.875" style="43" customWidth="1"/>
    <col min="21" max="22" width="2.875" style="77" customWidth="1"/>
    <col min="23" max="23" width="2.875" style="43" customWidth="1"/>
    <col min="24" max="26" width="2.875" style="77" customWidth="1"/>
    <col min="27" max="27" width="2.875" style="43" customWidth="1"/>
    <col min="28" max="30" width="2.875" style="77" customWidth="1"/>
    <col min="31" max="31" width="2.875" style="43" customWidth="1"/>
    <col min="32" max="34" width="2.875" style="77" customWidth="1"/>
    <col min="35" max="35" width="2.875" style="43" customWidth="1"/>
    <col min="36" max="38" width="2.875" style="77" customWidth="1"/>
    <col min="39" max="39" width="2.875" style="43" customWidth="1"/>
    <col min="40" max="42" width="2.875" style="77" customWidth="1"/>
    <col min="43" max="43" width="2.875" style="43" customWidth="1"/>
    <col min="44" max="46" width="2.875" style="77" customWidth="1"/>
    <col min="47" max="47" width="3.625" style="43" customWidth="1"/>
    <col min="48" max="50" width="2.875" style="77" customWidth="1"/>
    <col min="51" max="51" width="3.625" style="43" customWidth="1"/>
    <col min="52" max="54" width="2.875" style="77" customWidth="1"/>
    <col min="55" max="55" width="3.625" style="43" customWidth="1"/>
    <col min="56" max="58" width="2.875" style="77" customWidth="1"/>
    <col min="59" max="59" width="3.625" style="43" customWidth="1"/>
    <col min="60" max="62" width="2.875" style="77" customWidth="1"/>
    <col min="63" max="63" width="3.625" style="43" customWidth="1"/>
    <col min="64" max="66" width="2.875" style="77" customWidth="1"/>
    <col min="67" max="67" width="3.625" style="43" customWidth="1"/>
    <col min="68" max="16384" width="2.875" style="43"/>
  </cols>
  <sheetData>
    <row r="1" spans="1:67" x14ac:dyDescent="0.15">
      <c r="A1" s="44" t="s">
        <v>81</v>
      </c>
      <c r="B1" s="44"/>
      <c r="C1" s="44"/>
      <c r="D1" s="44"/>
      <c r="E1" s="44" t="s">
        <v>82</v>
      </c>
      <c r="F1" s="44"/>
      <c r="G1" s="44"/>
      <c r="H1" s="44"/>
      <c r="I1" s="44" t="s">
        <v>83</v>
      </c>
      <c r="J1" s="44"/>
      <c r="K1" s="44"/>
      <c r="L1" s="44"/>
      <c r="M1" s="44" t="s">
        <v>84</v>
      </c>
      <c r="N1" s="44"/>
      <c r="O1" s="44"/>
      <c r="P1" s="44"/>
      <c r="Q1" s="44" t="s">
        <v>85</v>
      </c>
      <c r="R1" s="44"/>
      <c r="S1" s="44"/>
      <c r="U1" s="44" t="s">
        <v>125</v>
      </c>
      <c r="V1" s="76"/>
      <c r="W1" s="44"/>
      <c r="X1" s="73"/>
      <c r="Y1" s="44" t="s">
        <v>126</v>
      </c>
      <c r="Z1" s="76"/>
      <c r="AA1" s="44"/>
      <c r="AB1" s="73"/>
      <c r="AC1" s="44" t="s">
        <v>127</v>
      </c>
      <c r="AD1" s="76"/>
      <c r="AE1" s="44"/>
      <c r="AF1" s="78"/>
      <c r="AG1" s="44" t="s">
        <v>128</v>
      </c>
      <c r="AH1" s="76"/>
      <c r="AI1" s="44"/>
      <c r="AJ1" s="78"/>
      <c r="AK1" s="44" t="s">
        <v>129</v>
      </c>
      <c r="AL1" s="76"/>
      <c r="AM1" s="44"/>
      <c r="AN1" s="78"/>
      <c r="AO1" s="44" t="s">
        <v>130</v>
      </c>
      <c r="AP1" s="76"/>
      <c r="AQ1" s="44"/>
      <c r="AR1" s="78"/>
      <c r="AS1" s="44" t="s">
        <v>131</v>
      </c>
      <c r="AT1" s="76"/>
      <c r="AU1" s="44"/>
      <c r="AV1" s="78"/>
      <c r="AW1" s="44" t="s">
        <v>132</v>
      </c>
      <c r="AX1" s="76"/>
      <c r="AY1" s="44"/>
      <c r="AZ1" s="78"/>
      <c r="BA1" s="44" t="s">
        <v>133</v>
      </c>
      <c r="BB1" s="76"/>
      <c r="BC1" s="44"/>
      <c r="BD1" s="78"/>
      <c r="BE1" s="44" t="s">
        <v>134</v>
      </c>
      <c r="BF1" s="76"/>
      <c r="BG1" s="44"/>
      <c r="BH1" s="78"/>
      <c r="BI1" s="44" t="s">
        <v>135</v>
      </c>
      <c r="BJ1" s="76"/>
      <c r="BK1" s="44"/>
      <c r="BL1" s="78"/>
      <c r="BM1" s="44" t="s">
        <v>136</v>
      </c>
      <c r="BN1" s="76"/>
      <c r="BO1" s="44"/>
    </row>
    <row r="2" spans="1:67" x14ac:dyDescent="0.15">
      <c r="A2" s="72" t="s">
        <v>120</v>
      </c>
      <c r="E2" s="72" t="s">
        <v>121</v>
      </c>
      <c r="G2" s="45"/>
      <c r="I2" s="72" t="s">
        <v>122</v>
      </c>
      <c r="K2" s="45"/>
      <c r="M2" s="72" t="s">
        <v>123</v>
      </c>
      <c r="O2" s="45"/>
      <c r="Q2" s="72" t="s">
        <v>124</v>
      </c>
      <c r="S2" s="45"/>
      <c r="U2" s="72" t="s">
        <v>137</v>
      </c>
      <c r="W2" s="45"/>
      <c r="X2" s="73"/>
      <c r="Y2" s="72" t="s">
        <v>138</v>
      </c>
      <c r="AA2" s="45"/>
      <c r="AB2" s="73"/>
      <c r="AC2" s="72" t="s">
        <v>139</v>
      </c>
      <c r="AE2" s="45"/>
      <c r="AF2" s="78"/>
      <c r="AG2" s="72" t="s">
        <v>140</v>
      </c>
      <c r="AI2" s="45"/>
      <c r="AJ2" s="78"/>
      <c r="AK2" s="72" t="s">
        <v>141</v>
      </c>
      <c r="AM2" s="45"/>
      <c r="AN2" s="78"/>
      <c r="AO2" s="72" t="s">
        <v>142</v>
      </c>
      <c r="AQ2" s="45"/>
      <c r="AR2" s="78"/>
      <c r="AS2" s="72" t="s">
        <v>143</v>
      </c>
      <c r="AU2" s="45"/>
      <c r="AV2" s="78"/>
      <c r="AW2" s="72" t="s">
        <v>144</v>
      </c>
      <c r="AY2" s="45"/>
      <c r="AZ2" s="78"/>
      <c r="BA2" s="72" t="s">
        <v>145</v>
      </c>
      <c r="BC2" s="45"/>
      <c r="BD2" s="78"/>
      <c r="BE2" s="72" t="s">
        <v>146</v>
      </c>
      <c r="BG2" s="45"/>
      <c r="BH2" s="78"/>
      <c r="BI2" s="72" t="s">
        <v>147</v>
      </c>
      <c r="BK2" s="45"/>
      <c r="BL2" s="78"/>
      <c r="BM2" s="72" t="s">
        <v>148</v>
      </c>
      <c r="BO2" s="45"/>
    </row>
    <row r="3" spans="1:67" x14ac:dyDescent="0.15">
      <c r="A3" s="47">
        <v>1</v>
      </c>
      <c r="B3" s="47">
        <v>2</v>
      </c>
      <c r="C3" s="48">
        <v>1</v>
      </c>
      <c r="E3" s="47">
        <v>1</v>
      </c>
      <c r="F3" s="47">
        <v>2</v>
      </c>
      <c r="G3" s="48">
        <v>1</v>
      </c>
      <c r="I3" s="47">
        <v>1</v>
      </c>
      <c r="J3" s="47">
        <v>2</v>
      </c>
      <c r="K3" s="48">
        <v>1</v>
      </c>
      <c r="M3" s="47">
        <v>1</v>
      </c>
      <c r="N3" s="47">
        <v>2</v>
      </c>
      <c r="O3" s="48">
        <v>1</v>
      </c>
      <c r="Q3" s="47">
        <v>1</v>
      </c>
      <c r="R3" s="47">
        <v>2</v>
      </c>
      <c r="S3" s="48">
        <v>1</v>
      </c>
      <c r="U3" s="74">
        <v>1</v>
      </c>
      <c r="V3" s="74">
        <v>2</v>
      </c>
      <c r="W3" s="48">
        <v>1</v>
      </c>
      <c r="X3" s="75"/>
      <c r="Y3" s="74">
        <v>1</v>
      </c>
      <c r="Z3" s="74">
        <v>2</v>
      </c>
      <c r="AA3" s="48">
        <v>1</v>
      </c>
      <c r="AB3" s="75"/>
      <c r="AC3" s="74">
        <v>1</v>
      </c>
      <c r="AD3" s="74">
        <v>2</v>
      </c>
      <c r="AE3" s="48">
        <v>1</v>
      </c>
      <c r="AF3" s="79"/>
      <c r="AG3" s="74">
        <v>1</v>
      </c>
      <c r="AH3" s="74">
        <v>2</v>
      </c>
      <c r="AI3" s="48">
        <v>1</v>
      </c>
      <c r="AJ3" s="79"/>
      <c r="AK3" s="74">
        <v>1</v>
      </c>
      <c r="AL3" s="74">
        <v>2</v>
      </c>
      <c r="AM3" s="48">
        <v>1</v>
      </c>
      <c r="AN3" s="79"/>
      <c r="AO3" s="74">
        <v>1</v>
      </c>
      <c r="AP3" s="74">
        <v>2</v>
      </c>
      <c r="AQ3" s="48">
        <v>1</v>
      </c>
      <c r="AR3" s="79"/>
      <c r="AS3" s="74">
        <v>1</v>
      </c>
      <c r="AT3" s="74">
        <v>2</v>
      </c>
      <c r="AU3" s="48">
        <v>1</v>
      </c>
      <c r="AV3" s="79"/>
      <c r="AW3" s="74">
        <v>1</v>
      </c>
      <c r="AX3" s="74">
        <v>2</v>
      </c>
      <c r="AY3" s="48">
        <v>1</v>
      </c>
      <c r="AZ3" s="79"/>
      <c r="BA3" s="74">
        <v>1</v>
      </c>
      <c r="BB3" s="74">
        <v>2</v>
      </c>
      <c r="BC3" s="48">
        <v>1</v>
      </c>
      <c r="BD3" s="79"/>
      <c r="BE3" s="74">
        <v>1</v>
      </c>
      <c r="BF3" s="74">
        <v>2</v>
      </c>
      <c r="BG3" s="48">
        <v>1</v>
      </c>
      <c r="BH3" s="79"/>
      <c r="BI3" s="74">
        <v>1</v>
      </c>
      <c r="BJ3" s="74">
        <v>2</v>
      </c>
      <c r="BK3" s="48">
        <v>1</v>
      </c>
      <c r="BL3" s="79"/>
      <c r="BM3" s="74">
        <v>1</v>
      </c>
      <c r="BN3" s="74">
        <v>2</v>
      </c>
      <c r="BO3" s="48">
        <v>1</v>
      </c>
    </row>
    <row r="4" spans="1:67" x14ac:dyDescent="0.15">
      <c r="A4" s="47">
        <v>1</v>
      </c>
      <c r="B4" s="47">
        <v>3</v>
      </c>
      <c r="C4" s="48">
        <v>2</v>
      </c>
      <c r="E4" s="47">
        <v>1</v>
      </c>
      <c r="F4" s="47">
        <v>3</v>
      </c>
      <c r="G4" s="48">
        <v>2</v>
      </c>
      <c r="I4" s="47">
        <v>1</v>
      </c>
      <c r="J4" s="47">
        <v>3</v>
      </c>
      <c r="K4" s="48">
        <v>2</v>
      </c>
      <c r="M4" s="47">
        <v>1</v>
      </c>
      <c r="N4" s="47">
        <v>3</v>
      </c>
      <c r="O4" s="48">
        <v>2</v>
      </c>
      <c r="Q4" s="47">
        <v>1</v>
      </c>
      <c r="R4" s="47">
        <v>3</v>
      </c>
      <c r="S4" s="48">
        <v>2</v>
      </c>
      <c r="U4" s="74">
        <v>1</v>
      </c>
      <c r="V4" s="74">
        <v>3</v>
      </c>
      <c r="W4" s="48">
        <v>2</v>
      </c>
      <c r="X4" s="75"/>
      <c r="Y4" s="74">
        <v>1</v>
      </c>
      <c r="Z4" s="74">
        <v>3</v>
      </c>
      <c r="AA4" s="48">
        <v>2</v>
      </c>
      <c r="AB4" s="75"/>
      <c r="AC4" s="74">
        <v>1</v>
      </c>
      <c r="AD4" s="74">
        <v>3</v>
      </c>
      <c r="AE4" s="48">
        <v>2</v>
      </c>
      <c r="AF4" s="79"/>
      <c r="AG4" s="74">
        <v>1</v>
      </c>
      <c r="AH4" s="74">
        <v>3</v>
      </c>
      <c r="AI4" s="48">
        <v>2</v>
      </c>
      <c r="AJ4" s="79"/>
      <c r="AK4" s="74">
        <v>1</v>
      </c>
      <c r="AL4" s="74">
        <v>3</v>
      </c>
      <c r="AM4" s="48">
        <v>2</v>
      </c>
      <c r="AN4" s="79"/>
      <c r="AO4" s="74">
        <v>1</v>
      </c>
      <c r="AP4" s="74">
        <v>3</v>
      </c>
      <c r="AQ4" s="48">
        <v>2</v>
      </c>
      <c r="AR4" s="79"/>
      <c r="AS4" s="74">
        <v>1</v>
      </c>
      <c r="AT4" s="74">
        <v>3</v>
      </c>
      <c r="AU4" s="48">
        <v>2</v>
      </c>
      <c r="AV4" s="79"/>
      <c r="AW4" s="74">
        <v>1</v>
      </c>
      <c r="AX4" s="74">
        <v>3</v>
      </c>
      <c r="AY4" s="48">
        <v>2</v>
      </c>
      <c r="AZ4" s="79"/>
      <c r="BA4" s="74">
        <v>1</v>
      </c>
      <c r="BB4" s="74">
        <v>3</v>
      </c>
      <c r="BC4" s="48">
        <v>2</v>
      </c>
      <c r="BD4" s="79"/>
      <c r="BE4" s="74">
        <v>1</v>
      </c>
      <c r="BF4" s="74">
        <v>3</v>
      </c>
      <c r="BG4" s="48">
        <v>2</v>
      </c>
      <c r="BH4" s="79"/>
      <c r="BI4" s="74">
        <v>1</v>
      </c>
      <c r="BJ4" s="74">
        <v>3</v>
      </c>
      <c r="BK4" s="48">
        <v>2</v>
      </c>
      <c r="BL4" s="79"/>
      <c r="BM4" s="74">
        <v>1</v>
      </c>
      <c r="BN4" s="74">
        <v>3</v>
      </c>
      <c r="BO4" s="48">
        <v>2</v>
      </c>
    </row>
    <row r="5" spans="1:67" x14ac:dyDescent="0.15">
      <c r="A5" s="47">
        <v>1</v>
      </c>
      <c r="B5" s="47">
        <v>4</v>
      </c>
      <c r="C5" s="48">
        <v>3</v>
      </c>
      <c r="E5" s="47">
        <v>1</v>
      </c>
      <c r="F5" s="47">
        <v>4</v>
      </c>
      <c r="G5" s="48">
        <v>3</v>
      </c>
      <c r="I5" s="47">
        <v>1</v>
      </c>
      <c r="J5" s="47">
        <v>4</v>
      </c>
      <c r="K5" s="48">
        <v>3</v>
      </c>
      <c r="M5" s="47">
        <v>1</v>
      </c>
      <c r="N5" s="47">
        <v>4</v>
      </c>
      <c r="O5" s="48">
        <v>3</v>
      </c>
      <c r="Q5" s="47">
        <v>1</v>
      </c>
      <c r="R5" s="47">
        <v>4</v>
      </c>
      <c r="S5" s="48">
        <v>3</v>
      </c>
      <c r="U5" s="74">
        <v>1</v>
      </c>
      <c r="V5" s="74">
        <v>4</v>
      </c>
      <c r="W5" s="48">
        <v>3</v>
      </c>
      <c r="X5" s="75"/>
      <c r="Y5" s="74">
        <v>1</v>
      </c>
      <c r="Z5" s="74">
        <v>4</v>
      </c>
      <c r="AA5" s="48">
        <v>3</v>
      </c>
      <c r="AB5" s="75"/>
      <c r="AC5" s="74">
        <v>1</v>
      </c>
      <c r="AD5" s="74">
        <v>4</v>
      </c>
      <c r="AE5" s="48">
        <v>3</v>
      </c>
      <c r="AF5" s="79"/>
      <c r="AG5" s="74">
        <v>1</v>
      </c>
      <c r="AH5" s="74">
        <v>4</v>
      </c>
      <c r="AI5" s="48">
        <v>3</v>
      </c>
      <c r="AJ5" s="79"/>
      <c r="AK5" s="74">
        <v>1</v>
      </c>
      <c r="AL5" s="74">
        <v>4</v>
      </c>
      <c r="AM5" s="48">
        <v>3</v>
      </c>
      <c r="AN5" s="79"/>
      <c r="AO5" s="74">
        <v>1</v>
      </c>
      <c r="AP5" s="74">
        <v>4</v>
      </c>
      <c r="AQ5" s="48">
        <v>3</v>
      </c>
      <c r="AR5" s="79"/>
      <c r="AS5" s="74">
        <v>1</v>
      </c>
      <c r="AT5" s="74">
        <v>4</v>
      </c>
      <c r="AU5" s="48">
        <v>3</v>
      </c>
      <c r="AV5" s="79"/>
      <c r="AW5" s="74">
        <v>1</v>
      </c>
      <c r="AX5" s="74">
        <v>4</v>
      </c>
      <c r="AY5" s="48">
        <v>3</v>
      </c>
      <c r="AZ5" s="79"/>
      <c r="BA5" s="74">
        <v>1</v>
      </c>
      <c r="BB5" s="74">
        <v>4</v>
      </c>
      <c r="BC5" s="48">
        <v>3</v>
      </c>
      <c r="BD5" s="79"/>
      <c r="BE5" s="74">
        <v>1</v>
      </c>
      <c r="BF5" s="74">
        <v>4</v>
      </c>
      <c r="BG5" s="48">
        <v>3</v>
      </c>
      <c r="BH5" s="79"/>
      <c r="BI5" s="74">
        <v>1</v>
      </c>
      <c r="BJ5" s="74">
        <v>4</v>
      </c>
      <c r="BK5" s="48">
        <v>3</v>
      </c>
      <c r="BL5" s="79"/>
      <c r="BM5" s="74">
        <v>1</v>
      </c>
      <c r="BN5" s="74">
        <v>4</v>
      </c>
      <c r="BO5" s="48">
        <v>3</v>
      </c>
    </row>
    <row r="6" spans="1:67" x14ac:dyDescent="0.15">
      <c r="A6" s="47">
        <v>2</v>
      </c>
      <c r="B6" s="47">
        <v>3</v>
      </c>
      <c r="C6" s="48">
        <v>4</v>
      </c>
      <c r="E6" s="47">
        <v>1</v>
      </c>
      <c r="F6" s="47">
        <v>5</v>
      </c>
      <c r="G6" s="48">
        <v>4</v>
      </c>
      <c r="I6" s="47">
        <v>1</v>
      </c>
      <c r="J6" s="47">
        <v>5</v>
      </c>
      <c r="K6" s="48">
        <v>4</v>
      </c>
      <c r="M6" s="47">
        <v>1</v>
      </c>
      <c r="N6" s="47">
        <v>5</v>
      </c>
      <c r="O6" s="48">
        <v>4</v>
      </c>
      <c r="Q6" s="47">
        <v>1</v>
      </c>
      <c r="R6" s="47">
        <v>5</v>
      </c>
      <c r="S6" s="48">
        <v>4</v>
      </c>
      <c r="U6" s="74">
        <v>1</v>
      </c>
      <c r="V6" s="74">
        <v>5</v>
      </c>
      <c r="W6" s="48">
        <v>4</v>
      </c>
      <c r="X6" s="75"/>
      <c r="Y6" s="74">
        <v>1</v>
      </c>
      <c r="Z6" s="74">
        <v>5</v>
      </c>
      <c r="AA6" s="48">
        <v>4</v>
      </c>
      <c r="AB6" s="75"/>
      <c r="AC6" s="74">
        <v>1</v>
      </c>
      <c r="AD6" s="74">
        <v>5</v>
      </c>
      <c r="AE6" s="48">
        <v>4</v>
      </c>
      <c r="AF6" s="79"/>
      <c r="AG6" s="74">
        <v>1</v>
      </c>
      <c r="AH6" s="74">
        <v>5</v>
      </c>
      <c r="AI6" s="48">
        <v>4</v>
      </c>
      <c r="AJ6" s="79"/>
      <c r="AK6" s="74">
        <v>1</v>
      </c>
      <c r="AL6" s="74">
        <v>5</v>
      </c>
      <c r="AM6" s="48">
        <v>4</v>
      </c>
      <c r="AN6" s="79"/>
      <c r="AO6" s="74">
        <v>1</v>
      </c>
      <c r="AP6" s="74">
        <v>5</v>
      </c>
      <c r="AQ6" s="48">
        <v>4</v>
      </c>
      <c r="AR6" s="79"/>
      <c r="AS6" s="74">
        <v>1</v>
      </c>
      <c r="AT6" s="74">
        <v>5</v>
      </c>
      <c r="AU6" s="48">
        <v>4</v>
      </c>
      <c r="AV6" s="79"/>
      <c r="AW6" s="74">
        <v>1</v>
      </c>
      <c r="AX6" s="74">
        <v>5</v>
      </c>
      <c r="AY6" s="48">
        <v>4</v>
      </c>
      <c r="AZ6" s="79"/>
      <c r="BA6" s="74">
        <v>1</v>
      </c>
      <c r="BB6" s="74">
        <v>5</v>
      </c>
      <c r="BC6" s="48">
        <v>4</v>
      </c>
      <c r="BD6" s="79"/>
      <c r="BE6" s="74">
        <v>1</v>
      </c>
      <c r="BF6" s="74">
        <v>5</v>
      </c>
      <c r="BG6" s="48">
        <v>4</v>
      </c>
      <c r="BH6" s="79"/>
      <c r="BI6" s="74">
        <v>1</v>
      </c>
      <c r="BJ6" s="74">
        <v>5</v>
      </c>
      <c r="BK6" s="48">
        <v>4</v>
      </c>
      <c r="BL6" s="79"/>
      <c r="BM6" s="74">
        <v>1</v>
      </c>
      <c r="BN6" s="74">
        <v>5</v>
      </c>
      <c r="BO6" s="48">
        <v>4</v>
      </c>
    </row>
    <row r="7" spans="1:67" x14ac:dyDescent="0.15">
      <c r="A7" s="47">
        <v>2</v>
      </c>
      <c r="B7" s="47">
        <v>4</v>
      </c>
      <c r="C7" s="48">
        <v>5</v>
      </c>
      <c r="E7" s="47">
        <v>2</v>
      </c>
      <c r="F7" s="47">
        <v>3</v>
      </c>
      <c r="G7" s="48">
        <v>5</v>
      </c>
      <c r="I7" s="47">
        <v>1</v>
      </c>
      <c r="J7" s="47">
        <v>6</v>
      </c>
      <c r="K7" s="48">
        <v>5</v>
      </c>
      <c r="M7" s="47">
        <v>1</v>
      </c>
      <c r="N7" s="47">
        <v>6</v>
      </c>
      <c r="O7" s="48">
        <v>5</v>
      </c>
      <c r="Q7" s="47">
        <v>1</v>
      </c>
      <c r="R7" s="47">
        <v>6</v>
      </c>
      <c r="S7" s="48">
        <v>5</v>
      </c>
      <c r="U7" s="74">
        <v>1</v>
      </c>
      <c r="V7" s="74">
        <v>6</v>
      </c>
      <c r="W7" s="48">
        <v>5</v>
      </c>
      <c r="X7" s="75"/>
      <c r="Y7" s="74">
        <v>1</v>
      </c>
      <c r="Z7" s="74">
        <v>6</v>
      </c>
      <c r="AA7" s="48">
        <v>5</v>
      </c>
      <c r="AB7" s="75"/>
      <c r="AC7" s="74">
        <v>1</v>
      </c>
      <c r="AD7" s="74">
        <v>6</v>
      </c>
      <c r="AE7" s="48">
        <v>5</v>
      </c>
      <c r="AF7" s="79"/>
      <c r="AG7" s="74">
        <v>1</v>
      </c>
      <c r="AH7" s="74">
        <v>6</v>
      </c>
      <c r="AI7" s="48">
        <v>5</v>
      </c>
      <c r="AJ7" s="79"/>
      <c r="AK7" s="74">
        <v>1</v>
      </c>
      <c r="AL7" s="74">
        <v>6</v>
      </c>
      <c r="AM7" s="48">
        <v>5</v>
      </c>
      <c r="AN7" s="79"/>
      <c r="AO7" s="74">
        <v>1</v>
      </c>
      <c r="AP7" s="74">
        <v>6</v>
      </c>
      <c r="AQ7" s="48">
        <v>5</v>
      </c>
      <c r="AR7" s="79"/>
      <c r="AS7" s="74">
        <v>1</v>
      </c>
      <c r="AT7" s="74">
        <v>6</v>
      </c>
      <c r="AU7" s="48">
        <v>5</v>
      </c>
      <c r="AV7" s="79"/>
      <c r="AW7" s="74">
        <v>1</v>
      </c>
      <c r="AX7" s="74">
        <v>6</v>
      </c>
      <c r="AY7" s="48">
        <v>5</v>
      </c>
      <c r="AZ7" s="79"/>
      <c r="BA7" s="74">
        <v>1</v>
      </c>
      <c r="BB7" s="74">
        <v>6</v>
      </c>
      <c r="BC7" s="48">
        <v>5</v>
      </c>
      <c r="BD7" s="79"/>
      <c r="BE7" s="74">
        <v>1</v>
      </c>
      <c r="BF7" s="74">
        <v>6</v>
      </c>
      <c r="BG7" s="48">
        <v>5</v>
      </c>
      <c r="BH7" s="79"/>
      <c r="BI7" s="74">
        <v>1</v>
      </c>
      <c r="BJ7" s="74">
        <v>6</v>
      </c>
      <c r="BK7" s="48">
        <v>5</v>
      </c>
      <c r="BL7" s="79"/>
      <c r="BM7" s="74">
        <v>1</v>
      </c>
      <c r="BN7" s="74">
        <v>6</v>
      </c>
      <c r="BO7" s="48">
        <v>5</v>
      </c>
    </row>
    <row r="8" spans="1:67" x14ac:dyDescent="0.15">
      <c r="A8" s="47">
        <v>3</v>
      </c>
      <c r="B8" s="47">
        <v>4</v>
      </c>
      <c r="C8" s="48">
        <v>6</v>
      </c>
      <c r="E8" s="47">
        <v>2</v>
      </c>
      <c r="F8" s="47">
        <v>4</v>
      </c>
      <c r="G8" s="48">
        <v>6</v>
      </c>
      <c r="I8" s="47">
        <v>2</v>
      </c>
      <c r="J8" s="47">
        <v>3</v>
      </c>
      <c r="K8" s="48">
        <v>6</v>
      </c>
      <c r="M8" s="47">
        <v>1</v>
      </c>
      <c r="N8" s="47">
        <v>7</v>
      </c>
      <c r="O8" s="48">
        <v>6</v>
      </c>
      <c r="Q8" s="47">
        <v>1</v>
      </c>
      <c r="R8" s="47">
        <v>7</v>
      </c>
      <c r="S8" s="48">
        <v>6</v>
      </c>
      <c r="U8" s="74">
        <v>1</v>
      </c>
      <c r="V8" s="74">
        <v>7</v>
      </c>
      <c r="W8" s="48">
        <v>6</v>
      </c>
      <c r="X8" s="75"/>
      <c r="Y8" s="74">
        <v>1</v>
      </c>
      <c r="Z8" s="74">
        <v>7</v>
      </c>
      <c r="AA8" s="48">
        <v>6</v>
      </c>
      <c r="AB8" s="75"/>
      <c r="AC8" s="74">
        <v>1</v>
      </c>
      <c r="AD8" s="74">
        <v>7</v>
      </c>
      <c r="AE8" s="48">
        <v>6</v>
      </c>
      <c r="AF8" s="79"/>
      <c r="AG8" s="74">
        <v>1</v>
      </c>
      <c r="AH8" s="74">
        <v>7</v>
      </c>
      <c r="AI8" s="48">
        <v>6</v>
      </c>
      <c r="AJ8" s="79"/>
      <c r="AK8" s="74">
        <v>1</v>
      </c>
      <c r="AL8" s="74">
        <v>7</v>
      </c>
      <c r="AM8" s="48">
        <v>6</v>
      </c>
      <c r="AN8" s="79"/>
      <c r="AO8" s="74">
        <v>1</v>
      </c>
      <c r="AP8" s="74">
        <v>7</v>
      </c>
      <c r="AQ8" s="48">
        <v>6</v>
      </c>
      <c r="AR8" s="79"/>
      <c r="AS8" s="74">
        <v>1</v>
      </c>
      <c r="AT8" s="74">
        <v>7</v>
      </c>
      <c r="AU8" s="48">
        <v>6</v>
      </c>
      <c r="AV8" s="79"/>
      <c r="AW8" s="74">
        <v>1</v>
      </c>
      <c r="AX8" s="74">
        <v>7</v>
      </c>
      <c r="AY8" s="48">
        <v>6</v>
      </c>
      <c r="AZ8" s="79"/>
      <c r="BA8" s="74">
        <v>1</v>
      </c>
      <c r="BB8" s="74">
        <v>7</v>
      </c>
      <c r="BC8" s="48">
        <v>6</v>
      </c>
      <c r="BD8" s="79"/>
      <c r="BE8" s="74">
        <v>1</v>
      </c>
      <c r="BF8" s="74">
        <v>7</v>
      </c>
      <c r="BG8" s="48">
        <v>6</v>
      </c>
      <c r="BH8" s="79"/>
      <c r="BI8" s="74">
        <v>1</v>
      </c>
      <c r="BJ8" s="74">
        <v>7</v>
      </c>
      <c r="BK8" s="48">
        <v>6</v>
      </c>
      <c r="BL8" s="79"/>
      <c r="BM8" s="74">
        <v>1</v>
      </c>
      <c r="BN8" s="74">
        <v>7</v>
      </c>
      <c r="BO8" s="48">
        <v>6</v>
      </c>
    </row>
    <row r="9" spans="1:67" x14ac:dyDescent="0.15">
      <c r="E9" s="47">
        <v>2</v>
      </c>
      <c r="F9" s="47">
        <v>5</v>
      </c>
      <c r="G9" s="48">
        <v>7</v>
      </c>
      <c r="I9" s="47">
        <v>2</v>
      </c>
      <c r="J9" s="47">
        <v>4</v>
      </c>
      <c r="K9" s="48">
        <v>7</v>
      </c>
      <c r="M9" s="47">
        <v>2</v>
      </c>
      <c r="N9" s="47">
        <v>3</v>
      </c>
      <c r="O9" s="48">
        <v>7</v>
      </c>
      <c r="Q9" s="47">
        <v>1</v>
      </c>
      <c r="R9" s="47">
        <v>8</v>
      </c>
      <c r="S9" s="48">
        <v>7</v>
      </c>
      <c r="U9" s="74">
        <v>1</v>
      </c>
      <c r="V9" s="74">
        <v>8</v>
      </c>
      <c r="W9" s="48">
        <v>7</v>
      </c>
      <c r="X9" s="75"/>
      <c r="Y9" s="74">
        <v>1</v>
      </c>
      <c r="Z9" s="74">
        <v>8</v>
      </c>
      <c r="AA9" s="48">
        <v>7</v>
      </c>
      <c r="AB9" s="75"/>
      <c r="AC9" s="74">
        <v>1</v>
      </c>
      <c r="AD9" s="74">
        <v>8</v>
      </c>
      <c r="AE9" s="48">
        <v>7</v>
      </c>
      <c r="AF9" s="79"/>
      <c r="AG9" s="74">
        <v>1</v>
      </c>
      <c r="AH9" s="74">
        <v>8</v>
      </c>
      <c r="AI9" s="48">
        <v>7</v>
      </c>
      <c r="AJ9" s="79"/>
      <c r="AK9" s="74">
        <v>1</v>
      </c>
      <c r="AL9" s="74">
        <v>8</v>
      </c>
      <c r="AM9" s="48">
        <v>7</v>
      </c>
      <c r="AN9" s="79"/>
      <c r="AO9" s="74">
        <v>1</v>
      </c>
      <c r="AP9" s="74">
        <v>8</v>
      </c>
      <c r="AQ9" s="48">
        <v>7</v>
      </c>
      <c r="AR9" s="79"/>
      <c r="AS9" s="74">
        <v>1</v>
      </c>
      <c r="AT9" s="74">
        <v>8</v>
      </c>
      <c r="AU9" s="48">
        <v>7</v>
      </c>
      <c r="AV9" s="79"/>
      <c r="AW9" s="74">
        <v>1</v>
      </c>
      <c r="AX9" s="74">
        <v>8</v>
      </c>
      <c r="AY9" s="48">
        <v>7</v>
      </c>
      <c r="AZ9" s="79"/>
      <c r="BA9" s="74">
        <v>1</v>
      </c>
      <c r="BB9" s="74">
        <v>8</v>
      </c>
      <c r="BC9" s="48">
        <v>7</v>
      </c>
      <c r="BD9" s="79"/>
      <c r="BE9" s="74">
        <v>1</v>
      </c>
      <c r="BF9" s="74">
        <v>8</v>
      </c>
      <c r="BG9" s="48">
        <v>7</v>
      </c>
      <c r="BH9" s="79"/>
      <c r="BI9" s="74">
        <v>1</v>
      </c>
      <c r="BJ9" s="74">
        <v>8</v>
      </c>
      <c r="BK9" s="48">
        <v>7</v>
      </c>
      <c r="BL9" s="79"/>
      <c r="BM9" s="74">
        <v>1</v>
      </c>
      <c r="BN9" s="74">
        <v>8</v>
      </c>
      <c r="BO9" s="48">
        <v>7</v>
      </c>
    </row>
    <row r="10" spans="1:67" x14ac:dyDescent="0.15">
      <c r="E10" s="47">
        <v>3</v>
      </c>
      <c r="F10" s="47">
        <v>4</v>
      </c>
      <c r="G10" s="48">
        <v>8</v>
      </c>
      <c r="I10" s="47">
        <v>2</v>
      </c>
      <c r="J10" s="47">
        <v>5</v>
      </c>
      <c r="K10" s="48">
        <v>8</v>
      </c>
      <c r="M10" s="47">
        <v>2</v>
      </c>
      <c r="N10" s="47">
        <v>4</v>
      </c>
      <c r="O10" s="48">
        <v>8</v>
      </c>
      <c r="Q10" s="47">
        <v>2</v>
      </c>
      <c r="R10" s="47">
        <v>3</v>
      </c>
      <c r="S10" s="48">
        <v>8</v>
      </c>
      <c r="U10" s="74">
        <v>1</v>
      </c>
      <c r="V10" s="74">
        <v>9</v>
      </c>
      <c r="W10" s="48">
        <v>8</v>
      </c>
      <c r="X10" s="75"/>
      <c r="Y10" s="74">
        <v>1</v>
      </c>
      <c r="Z10" s="74">
        <v>9</v>
      </c>
      <c r="AA10" s="48">
        <v>8</v>
      </c>
      <c r="AB10" s="75"/>
      <c r="AC10" s="74">
        <v>1</v>
      </c>
      <c r="AD10" s="74">
        <v>9</v>
      </c>
      <c r="AE10" s="48">
        <v>8</v>
      </c>
      <c r="AF10" s="79"/>
      <c r="AG10" s="74">
        <v>1</v>
      </c>
      <c r="AH10" s="74">
        <v>9</v>
      </c>
      <c r="AI10" s="48">
        <v>8</v>
      </c>
      <c r="AJ10" s="79"/>
      <c r="AK10" s="74">
        <v>1</v>
      </c>
      <c r="AL10" s="74">
        <v>9</v>
      </c>
      <c r="AM10" s="48">
        <v>8</v>
      </c>
      <c r="AN10" s="79"/>
      <c r="AO10" s="74">
        <v>1</v>
      </c>
      <c r="AP10" s="74">
        <v>9</v>
      </c>
      <c r="AQ10" s="48">
        <v>8</v>
      </c>
      <c r="AR10" s="79"/>
      <c r="AS10" s="74">
        <v>1</v>
      </c>
      <c r="AT10" s="74">
        <v>9</v>
      </c>
      <c r="AU10" s="48">
        <v>8</v>
      </c>
      <c r="AV10" s="79"/>
      <c r="AW10" s="74">
        <v>1</v>
      </c>
      <c r="AX10" s="74">
        <v>9</v>
      </c>
      <c r="AY10" s="48">
        <v>8</v>
      </c>
      <c r="AZ10" s="79"/>
      <c r="BA10" s="74">
        <v>1</v>
      </c>
      <c r="BB10" s="74">
        <v>9</v>
      </c>
      <c r="BC10" s="48">
        <v>8</v>
      </c>
      <c r="BD10" s="79"/>
      <c r="BE10" s="74">
        <v>1</v>
      </c>
      <c r="BF10" s="74">
        <v>9</v>
      </c>
      <c r="BG10" s="48">
        <v>8</v>
      </c>
      <c r="BH10" s="79"/>
      <c r="BI10" s="74">
        <v>1</v>
      </c>
      <c r="BJ10" s="74">
        <v>9</v>
      </c>
      <c r="BK10" s="48">
        <v>8</v>
      </c>
      <c r="BL10" s="79"/>
      <c r="BM10" s="74">
        <v>1</v>
      </c>
      <c r="BN10" s="74">
        <v>9</v>
      </c>
      <c r="BO10" s="48">
        <v>8</v>
      </c>
    </row>
    <row r="11" spans="1:67" x14ac:dyDescent="0.15">
      <c r="E11" s="47">
        <v>3</v>
      </c>
      <c r="F11" s="47">
        <v>5</v>
      </c>
      <c r="G11" s="48">
        <v>9</v>
      </c>
      <c r="I11" s="47">
        <v>2</v>
      </c>
      <c r="J11" s="47">
        <v>6</v>
      </c>
      <c r="K11" s="48">
        <v>9</v>
      </c>
      <c r="M11" s="47">
        <v>2</v>
      </c>
      <c r="N11" s="47">
        <v>5</v>
      </c>
      <c r="O11" s="48">
        <v>9</v>
      </c>
      <c r="Q11" s="47">
        <v>2</v>
      </c>
      <c r="R11" s="47">
        <v>4</v>
      </c>
      <c r="S11" s="48">
        <v>9</v>
      </c>
      <c r="U11" s="74">
        <v>2</v>
      </c>
      <c r="V11" s="74">
        <v>3</v>
      </c>
      <c r="W11" s="48">
        <v>9</v>
      </c>
      <c r="X11" s="75"/>
      <c r="Y11" s="74">
        <v>1</v>
      </c>
      <c r="Z11" s="74">
        <v>10</v>
      </c>
      <c r="AA11" s="48">
        <v>9</v>
      </c>
      <c r="AB11" s="75"/>
      <c r="AC11" s="74">
        <v>1</v>
      </c>
      <c r="AD11" s="74">
        <v>10</v>
      </c>
      <c r="AE11" s="48">
        <v>9</v>
      </c>
      <c r="AF11" s="79"/>
      <c r="AG11" s="74">
        <v>1</v>
      </c>
      <c r="AH11" s="74">
        <v>10</v>
      </c>
      <c r="AI11" s="48">
        <v>9</v>
      </c>
      <c r="AJ11" s="79"/>
      <c r="AK11" s="74">
        <v>1</v>
      </c>
      <c r="AL11" s="74">
        <v>10</v>
      </c>
      <c r="AM11" s="48">
        <v>9</v>
      </c>
      <c r="AN11" s="79"/>
      <c r="AO11" s="74">
        <v>1</v>
      </c>
      <c r="AP11" s="74">
        <v>10</v>
      </c>
      <c r="AQ11" s="48">
        <v>9</v>
      </c>
      <c r="AR11" s="79"/>
      <c r="AS11" s="74">
        <v>1</v>
      </c>
      <c r="AT11" s="74">
        <v>10</v>
      </c>
      <c r="AU11" s="48">
        <v>9</v>
      </c>
      <c r="AV11" s="79"/>
      <c r="AW11" s="74">
        <v>1</v>
      </c>
      <c r="AX11" s="74">
        <v>10</v>
      </c>
      <c r="AY11" s="48">
        <v>9</v>
      </c>
      <c r="AZ11" s="79"/>
      <c r="BA11" s="74">
        <v>1</v>
      </c>
      <c r="BB11" s="74">
        <v>10</v>
      </c>
      <c r="BC11" s="48">
        <v>9</v>
      </c>
      <c r="BD11" s="79"/>
      <c r="BE11" s="74">
        <v>1</v>
      </c>
      <c r="BF11" s="74">
        <v>10</v>
      </c>
      <c r="BG11" s="48">
        <v>9</v>
      </c>
      <c r="BH11" s="79"/>
      <c r="BI11" s="74">
        <v>1</v>
      </c>
      <c r="BJ11" s="74">
        <v>10</v>
      </c>
      <c r="BK11" s="48">
        <v>9</v>
      </c>
      <c r="BL11" s="79"/>
      <c r="BM11" s="74">
        <v>1</v>
      </c>
      <c r="BN11" s="74">
        <v>10</v>
      </c>
      <c r="BO11" s="48">
        <v>9</v>
      </c>
    </row>
    <row r="12" spans="1:67" x14ac:dyDescent="0.15">
      <c r="E12" s="47">
        <v>4</v>
      </c>
      <c r="F12" s="47">
        <v>5</v>
      </c>
      <c r="G12" s="48">
        <v>10</v>
      </c>
      <c r="I12" s="47">
        <v>3</v>
      </c>
      <c r="J12" s="47">
        <v>4</v>
      </c>
      <c r="K12" s="48">
        <v>10</v>
      </c>
      <c r="M12" s="47">
        <v>2</v>
      </c>
      <c r="N12" s="47">
        <v>6</v>
      </c>
      <c r="O12" s="48">
        <v>10</v>
      </c>
      <c r="Q12" s="47">
        <v>2</v>
      </c>
      <c r="R12" s="47">
        <v>5</v>
      </c>
      <c r="S12" s="48">
        <v>10</v>
      </c>
      <c r="U12" s="74">
        <v>2</v>
      </c>
      <c r="V12" s="74">
        <v>4</v>
      </c>
      <c r="W12" s="48">
        <v>10</v>
      </c>
      <c r="X12" s="75"/>
      <c r="Y12" s="74">
        <v>2</v>
      </c>
      <c r="Z12" s="74">
        <v>3</v>
      </c>
      <c r="AA12" s="48">
        <v>10</v>
      </c>
      <c r="AB12" s="75"/>
      <c r="AC12" s="80">
        <v>1</v>
      </c>
      <c r="AD12" s="74">
        <v>11</v>
      </c>
      <c r="AE12" s="48">
        <v>10</v>
      </c>
      <c r="AF12" s="79"/>
      <c r="AG12" s="74">
        <v>1</v>
      </c>
      <c r="AH12" s="74">
        <v>11</v>
      </c>
      <c r="AI12" s="48">
        <v>10</v>
      </c>
      <c r="AJ12" s="79"/>
      <c r="AK12" s="74">
        <v>1</v>
      </c>
      <c r="AL12" s="74">
        <v>11</v>
      </c>
      <c r="AM12" s="48">
        <v>10</v>
      </c>
      <c r="AN12" s="79"/>
      <c r="AO12" s="74">
        <v>1</v>
      </c>
      <c r="AP12" s="74">
        <v>11</v>
      </c>
      <c r="AQ12" s="48">
        <v>10</v>
      </c>
      <c r="AR12" s="79"/>
      <c r="AS12" s="74">
        <v>1</v>
      </c>
      <c r="AT12" s="74">
        <v>11</v>
      </c>
      <c r="AU12" s="48">
        <v>10</v>
      </c>
      <c r="AV12" s="79"/>
      <c r="AW12" s="74">
        <v>1</v>
      </c>
      <c r="AX12" s="74">
        <v>11</v>
      </c>
      <c r="AY12" s="48">
        <v>10</v>
      </c>
      <c r="AZ12" s="79"/>
      <c r="BA12" s="74">
        <v>1</v>
      </c>
      <c r="BB12" s="74">
        <v>11</v>
      </c>
      <c r="BC12" s="48">
        <v>10</v>
      </c>
      <c r="BD12" s="79"/>
      <c r="BE12" s="74">
        <v>1</v>
      </c>
      <c r="BF12" s="74">
        <v>11</v>
      </c>
      <c r="BG12" s="48">
        <v>10</v>
      </c>
      <c r="BH12" s="79"/>
      <c r="BI12" s="74">
        <v>1</v>
      </c>
      <c r="BJ12" s="74">
        <v>11</v>
      </c>
      <c r="BK12" s="48">
        <v>10</v>
      </c>
      <c r="BL12" s="79"/>
      <c r="BM12" s="74">
        <v>1</v>
      </c>
      <c r="BN12" s="74">
        <v>11</v>
      </c>
      <c r="BO12" s="48">
        <v>10</v>
      </c>
    </row>
    <row r="13" spans="1:67" x14ac:dyDescent="0.15">
      <c r="I13" s="47">
        <v>3</v>
      </c>
      <c r="J13" s="47">
        <v>5</v>
      </c>
      <c r="K13" s="48">
        <v>11</v>
      </c>
      <c r="M13" s="47">
        <v>2</v>
      </c>
      <c r="N13" s="47">
        <v>7</v>
      </c>
      <c r="O13" s="48">
        <v>11</v>
      </c>
      <c r="Q13" s="47">
        <v>2</v>
      </c>
      <c r="R13" s="47">
        <v>6</v>
      </c>
      <c r="S13" s="48">
        <v>11</v>
      </c>
      <c r="U13" s="74">
        <v>2</v>
      </c>
      <c r="V13" s="74">
        <v>5</v>
      </c>
      <c r="W13" s="48">
        <v>11</v>
      </c>
      <c r="X13" s="75"/>
      <c r="Y13" s="74">
        <v>2</v>
      </c>
      <c r="Z13" s="74">
        <v>4</v>
      </c>
      <c r="AA13" s="48">
        <v>11</v>
      </c>
      <c r="AB13" s="75"/>
      <c r="AC13" s="80">
        <v>2</v>
      </c>
      <c r="AD13" s="74">
        <v>3</v>
      </c>
      <c r="AE13" s="48">
        <v>11</v>
      </c>
      <c r="AF13" s="79"/>
      <c r="AG13" s="74">
        <v>1</v>
      </c>
      <c r="AH13" s="74">
        <v>12</v>
      </c>
      <c r="AI13" s="48">
        <v>11</v>
      </c>
      <c r="AJ13" s="79"/>
      <c r="AK13" s="74">
        <v>1</v>
      </c>
      <c r="AL13" s="74">
        <v>12</v>
      </c>
      <c r="AM13" s="48">
        <v>11</v>
      </c>
      <c r="AN13" s="79"/>
      <c r="AO13" s="74">
        <v>1</v>
      </c>
      <c r="AP13" s="74">
        <v>12</v>
      </c>
      <c r="AQ13" s="48">
        <v>11</v>
      </c>
      <c r="AR13" s="79"/>
      <c r="AS13" s="74">
        <v>1</v>
      </c>
      <c r="AT13" s="74">
        <v>12</v>
      </c>
      <c r="AU13" s="48">
        <v>11</v>
      </c>
      <c r="AV13" s="79"/>
      <c r="AW13" s="74">
        <v>1</v>
      </c>
      <c r="AX13" s="74">
        <v>12</v>
      </c>
      <c r="AY13" s="48">
        <v>11</v>
      </c>
      <c r="AZ13" s="79"/>
      <c r="BA13" s="74">
        <v>1</v>
      </c>
      <c r="BB13" s="74">
        <v>12</v>
      </c>
      <c r="BC13" s="48">
        <v>11</v>
      </c>
      <c r="BD13" s="79"/>
      <c r="BE13" s="74">
        <v>1</v>
      </c>
      <c r="BF13" s="74">
        <v>12</v>
      </c>
      <c r="BG13" s="48">
        <v>11</v>
      </c>
      <c r="BH13" s="79"/>
      <c r="BI13" s="74">
        <v>1</v>
      </c>
      <c r="BJ13" s="74">
        <v>12</v>
      </c>
      <c r="BK13" s="48">
        <v>11</v>
      </c>
      <c r="BL13" s="79"/>
      <c r="BM13" s="74">
        <v>1</v>
      </c>
      <c r="BN13" s="74">
        <v>12</v>
      </c>
      <c r="BO13" s="48">
        <v>11</v>
      </c>
    </row>
    <row r="14" spans="1:67" x14ac:dyDescent="0.15">
      <c r="I14" s="47">
        <v>3</v>
      </c>
      <c r="J14" s="47">
        <v>6</v>
      </c>
      <c r="K14" s="48">
        <v>12</v>
      </c>
      <c r="M14" s="47">
        <v>3</v>
      </c>
      <c r="N14" s="47">
        <v>4</v>
      </c>
      <c r="O14" s="48">
        <v>12</v>
      </c>
      <c r="Q14" s="47">
        <v>2</v>
      </c>
      <c r="R14" s="47">
        <v>7</v>
      </c>
      <c r="S14" s="48">
        <v>12</v>
      </c>
      <c r="U14" s="74">
        <v>2</v>
      </c>
      <c r="V14" s="74">
        <v>6</v>
      </c>
      <c r="W14" s="48">
        <v>12</v>
      </c>
      <c r="X14" s="75"/>
      <c r="Y14" s="74">
        <v>2</v>
      </c>
      <c r="Z14" s="74">
        <v>5</v>
      </c>
      <c r="AA14" s="48">
        <v>12</v>
      </c>
      <c r="AB14" s="75"/>
      <c r="AC14" s="74">
        <v>2</v>
      </c>
      <c r="AD14" s="74">
        <v>4</v>
      </c>
      <c r="AE14" s="48">
        <v>12</v>
      </c>
      <c r="AF14" s="79"/>
      <c r="AG14" s="74">
        <v>2</v>
      </c>
      <c r="AH14" s="74">
        <v>3</v>
      </c>
      <c r="AI14" s="48">
        <v>12</v>
      </c>
      <c r="AJ14" s="79"/>
      <c r="AK14" s="74">
        <v>1</v>
      </c>
      <c r="AL14" s="74">
        <v>13</v>
      </c>
      <c r="AM14" s="48">
        <v>12</v>
      </c>
      <c r="AN14" s="79"/>
      <c r="AO14" s="74">
        <v>1</v>
      </c>
      <c r="AP14" s="74">
        <v>13</v>
      </c>
      <c r="AQ14" s="48">
        <v>12</v>
      </c>
      <c r="AR14" s="79"/>
      <c r="AS14" s="74">
        <v>1</v>
      </c>
      <c r="AT14" s="74">
        <v>13</v>
      </c>
      <c r="AU14" s="48">
        <v>12</v>
      </c>
      <c r="AV14" s="79"/>
      <c r="AW14" s="74">
        <v>1</v>
      </c>
      <c r="AX14" s="74">
        <v>13</v>
      </c>
      <c r="AY14" s="48">
        <v>12</v>
      </c>
      <c r="AZ14" s="79"/>
      <c r="BA14" s="74">
        <v>1</v>
      </c>
      <c r="BB14" s="74">
        <v>13</v>
      </c>
      <c r="BC14" s="48">
        <v>12</v>
      </c>
      <c r="BD14" s="79"/>
      <c r="BE14" s="74">
        <v>1</v>
      </c>
      <c r="BF14" s="74">
        <v>13</v>
      </c>
      <c r="BG14" s="48">
        <v>12</v>
      </c>
      <c r="BH14" s="79"/>
      <c r="BI14" s="74">
        <v>1</v>
      </c>
      <c r="BJ14" s="74">
        <v>13</v>
      </c>
      <c r="BK14" s="48">
        <v>12</v>
      </c>
      <c r="BL14" s="79"/>
      <c r="BM14" s="74">
        <v>1</v>
      </c>
      <c r="BN14" s="74">
        <v>13</v>
      </c>
      <c r="BO14" s="48">
        <v>12</v>
      </c>
    </row>
    <row r="15" spans="1:67" x14ac:dyDescent="0.15">
      <c r="I15" s="47">
        <v>4</v>
      </c>
      <c r="J15" s="47">
        <v>5</v>
      </c>
      <c r="K15" s="48">
        <v>13</v>
      </c>
      <c r="M15" s="47">
        <v>3</v>
      </c>
      <c r="N15" s="47">
        <v>5</v>
      </c>
      <c r="O15" s="48">
        <v>13</v>
      </c>
      <c r="Q15" s="47">
        <v>2</v>
      </c>
      <c r="R15" s="47">
        <v>8</v>
      </c>
      <c r="S15" s="48">
        <v>13</v>
      </c>
      <c r="U15" s="74">
        <v>2</v>
      </c>
      <c r="V15" s="74">
        <v>7</v>
      </c>
      <c r="W15" s="48">
        <v>13</v>
      </c>
      <c r="X15" s="75"/>
      <c r="Y15" s="74">
        <v>2</v>
      </c>
      <c r="Z15" s="74">
        <v>6</v>
      </c>
      <c r="AA15" s="48">
        <v>13</v>
      </c>
      <c r="AB15" s="75"/>
      <c r="AC15" s="74">
        <v>2</v>
      </c>
      <c r="AD15" s="74">
        <v>5</v>
      </c>
      <c r="AE15" s="48">
        <v>13</v>
      </c>
      <c r="AF15" s="79"/>
      <c r="AG15" s="74">
        <v>2</v>
      </c>
      <c r="AH15" s="74">
        <v>4</v>
      </c>
      <c r="AI15" s="48">
        <v>13</v>
      </c>
      <c r="AJ15" s="79"/>
      <c r="AK15" s="74">
        <v>2</v>
      </c>
      <c r="AL15" s="74">
        <v>3</v>
      </c>
      <c r="AM15" s="48">
        <v>13</v>
      </c>
      <c r="AN15" s="79"/>
      <c r="AO15" s="74">
        <v>1</v>
      </c>
      <c r="AP15" s="74">
        <v>14</v>
      </c>
      <c r="AQ15" s="48">
        <v>13</v>
      </c>
      <c r="AR15" s="79"/>
      <c r="AS15" s="74">
        <v>1</v>
      </c>
      <c r="AT15" s="74">
        <v>14</v>
      </c>
      <c r="AU15" s="48">
        <v>13</v>
      </c>
      <c r="AV15" s="79"/>
      <c r="AW15" s="74">
        <v>1</v>
      </c>
      <c r="AX15" s="74">
        <v>14</v>
      </c>
      <c r="AY15" s="48">
        <v>13</v>
      </c>
      <c r="AZ15" s="79"/>
      <c r="BA15" s="74">
        <v>1</v>
      </c>
      <c r="BB15" s="74">
        <v>14</v>
      </c>
      <c r="BC15" s="48">
        <v>13</v>
      </c>
      <c r="BD15" s="79"/>
      <c r="BE15" s="74">
        <v>1</v>
      </c>
      <c r="BF15" s="74">
        <v>14</v>
      </c>
      <c r="BG15" s="48">
        <v>13</v>
      </c>
      <c r="BH15" s="79"/>
      <c r="BI15" s="74">
        <v>1</v>
      </c>
      <c r="BJ15" s="74">
        <v>14</v>
      </c>
      <c r="BK15" s="48">
        <v>13</v>
      </c>
      <c r="BL15" s="79"/>
      <c r="BM15" s="74">
        <v>1</v>
      </c>
      <c r="BN15" s="74">
        <v>14</v>
      </c>
      <c r="BO15" s="48">
        <v>13</v>
      </c>
    </row>
    <row r="16" spans="1:67" x14ac:dyDescent="0.15">
      <c r="I16" s="47">
        <v>4</v>
      </c>
      <c r="J16" s="47">
        <v>6</v>
      </c>
      <c r="K16" s="48">
        <v>14</v>
      </c>
      <c r="M16" s="47">
        <v>3</v>
      </c>
      <c r="N16" s="47">
        <v>6</v>
      </c>
      <c r="O16" s="48">
        <v>14</v>
      </c>
      <c r="Q16" s="47">
        <v>3</v>
      </c>
      <c r="R16" s="47">
        <v>4</v>
      </c>
      <c r="S16" s="48">
        <v>14</v>
      </c>
      <c r="U16" s="74">
        <v>2</v>
      </c>
      <c r="V16" s="74">
        <v>8</v>
      </c>
      <c r="W16" s="48">
        <v>14</v>
      </c>
      <c r="X16" s="75"/>
      <c r="Y16" s="74">
        <v>2</v>
      </c>
      <c r="Z16" s="74">
        <v>7</v>
      </c>
      <c r="AA16" s="48">
        <v>14</v>
      </c>
      <c r="AB16" s="75"/>
      <c r="AC16" s="74">
        <v>2</v>
      </c>
      <c r="AD16" s="74">
        <v>6</v>
      </c>
      <c r="AE16" s="48">
        <v>14</v>
      </c>
      <c r="AF16" s="79"/>
      <c r="AG16" s="74">
        <v>2</v>
      </c>
      <c r="AH16" s="74">
        <v>5</v>
      </c>
      <c r="AI16" s="48">
        <v>14</v>
      </c>
      <c r="AJ16" s="79"/>
      <c r="AK16" s="74">
        <v>2</v>
      </c>
      <c r="AL16" s="74">
        <v>4</v>
      </c>
      <c r="AM16" s="48">
        <v>14</v>
      </c>
      <c r="AN16" s="79"/>
      <c r="AO16" s="74">
        <v>2</v>
      </c>
      <c r="AP16" s="74">
        <v>3</v>
      </c>
      <c r="AQ16" s="48">
        <v>14</v>
      </c>
      <c r="AR16" s="79"/>
      <c r="AS16" s="74">
        <v>1</v>
      </c>
      <c r="AT16" s="74">
        <v>15</v>
      </c>
      <c r="AU16" s="48">
        <v>14</v>
      </c>
      <c r="AV16" s="79"/>
      <c r="AW16" s="74">
        <v>1</v>
      </c>
      <c r="AX16" s="74">
        <v>15</v>
      </c>
      <c r="AY16" s="48">
        <v>14</v>
      </c>
      <c r="AZ16" s="79"/>
      <c r="BA16" s="74">
        <v>1</v>
      </c>
      <c r="BB16" s="74">
        <v>15</v>
      </c>
      <c r="BC16" s="48">
        <v>14</v>
      </c>
      <c r="BD16" s="79"/>
      <c r="BE16" s="74">
        <v>1</v>
      </c>
      <c r="BF16" s="74">
        <v>15</v>
      </c>
      <c r="BG16" s="48">
        <v>14</v>
      </c>
      <c r="BH16" s="79"/>
      <c r="BI16" s="74">
        <v>1</v>
      </c>
      <c r="BJ16" s="74">
        <v>15</v>
      </c>
      <c r="BK16" s="48">
        <v>14</v>
      </c>
      <c r="BL16" s="79"/>
      <c r="BM16" s="74">
        <v>1</v>
      </c>
      <c r="BN16" s="74">
        <v>15</v>
      </c>
      <c r="BO16" s="48">
        <v>14</v>
      </c>
    </row>
    <row r="17" spans="2:67" x14ac:dyDescent="0.15">
      <c r="I17" s="47">
        <v>5</v>
      </c>
      <c r="J17" s="47">
        <v>6</v>
      </c>
      <c r="K17" s="48">
        <v>15</v>
      </c>
      <c r="M17" s="47">
        <v>3</v>
      </c>
      <c r="N17" s="47">
        <v>7</v>
      </c>
      <c r="O17" s="48">
        <v>15</v>
      </c>
      <c r="Q17" s="47">
        <v>3</v>
      </c>
      <c r="R17" s="47">
        <v>5</v>
      </c>
      <c r="S17" s="48">
        <v>15</v>
      </c>
      <c r="U17" s="74">
        <v>2</v>
      </c>
      <c r="V17" s="74">
        <v>9</v>
      </c>
      <c r="W17" s="48">
        <v>15</v>
      </c>
      <c r="X17" s="75"/>
      <c r="Y17" s="74">
        <v>2</v>
      </c>
      <c r="Z17" s="74">
        <v>8</v>
      </c>
      <c r="AA17" s="48">
        <v>15</v>
      </c>
      <c r="AB17" s="75"/>
      <c r="AC17" s="74">
        <v>2</v>
      </c>
      <c r="AD17" s="74">
        <v>7</v>
      </c>
      <c r="AE17" s="48">
        <v>15</v>
      </c>
      <c r="AF17" s="79"/>
      <c r="AG17" s="74">
        <v>2</v>
      </c>
      <c r="AH17" s="74">
        <v>6</v>
      </c>
      <c r="AI17" s="48">
        <v>15</v>
      </c>
      <c r="AJ17" s="79"/>
      <c r="AK17" s="74">
        <v>2</v>
      </c>
      <c r="AL17" s="74">
        <v>5</v>
      </c>
      <c r="AM17" s="48">
        <v>15</v>
      </c>
      <c r="AN17" s="79"/>
      <c r="AO17" s="74">
        <v>2</v>
      </c>
      <c r="AP17" s="74">
        <v>4</v>
      </c>
      <c r="AQ17" s="48">
        <v>15</v>
      </c>
      <c r="AR17" s="79"/>
      <c r="AS17" s="74">
        <v>2</v>
      </c>
      <c r="AT17" s="74">
        <v>3</v>
      </c>
      <c r="AU17" s="48">
        <v>15</v>
      </c>
      <c r="AV17" s="79"/>
      <c r="AW17" s="74">
        <v>1</v>
      </c>
      <c r="AX17" s="74">
        <v>16</v>
      </c>
      <c r="AY17" s="48">
        <v>15</v>
      </c>
      <c r="AZ17" s="79"/>
      <c r="BA17" s="74">
        <v>1</v>
      </c>
      <c r="BB17" s="74">
        <v>16</v>
      </c>
      <c r="BC17" s="48">
        <v>15</v>
      </c>
      <c r="BD17" s="79"/>
      <c r="BE17" s="74">
        <v>1</v>
      </c>
      <c r="BF17" s="74">
        <v>16</v>
      </c>
      <c r="BG17" s="48">
        <v>15</v>
      </c>
      <c r="BH17" s="79"/>
      <c r="BI17" s="74">
        <v>1</v>
      </c>
      <c r="BJ17" s="74">
        <v>16</v>
      </c>
      <c r="BK17" s="48">
        <v>15</v>
      </c>
      <c r="BL17" s="79"/>
      <c r="BM17" s="74">
        <v>1</v>
      </c>
      <c r="BN17" s="74">
        <v>16</v>
      </c>
      <c r="BO17" s="48">
        <v>15</v>
      </c>
    </row>
    <row r="18" spans="2:67" x14ac:dyDescent="0.15">
      <c r="M18" s="47">
        <v>4</v>
      </c>
      <c r="N18" s="47">
        <v>5</v>
      </c>
      <c r="O18" s="48">
        <v>16</v>
      </c>
      <c r="Q18" s="47">
        <v>3</v>
      </c>
      <c r="R18" s="47">
        <v>6</v>
      </c>
      <c r="S18" s="48">
        <v>16</v>
      </c>
      <c r="U18" s="74">
        <v>3</v>
      </c>
      <c r="V18" s="74">
        <v>4</v>
      </c>
      <c r="W18" s="48">
        <v>16</v>
      </c>
      <c r="X18" s="75"/>
      <c r="Y18" s="74">
        <v>2</v>
      </c>
      <c r="Z18" s="74">
        <v>9</v>
      </c>
      <c r="AA18" s="48">
        <v>16</v>
      </c>
      <c r="AB18" s="75"/>
      <c r="AC18" s="74">
        <v>2</v>
      </c>
      <c r="AD18" s="74">
        <v>8</v>
      </c>
      <c r="AE18" s="48">
        <v>16</v>
      </c>
      <c r="AF18" s="79"/>
      <c r="AG18" s="74">
        <v>2</v>
      </c>
      <c r="AH18" s="74">
        <v>7</v>
      </c>
      <c r="AI18" s="48">
        <v>16</v>
      </c>
      <c r="AJ18" s="79"/>
      <c r="AK18" s="74">
        <v>2</v>
      </c>
      <c r="AL18" s="74">
        <v>6</v>
      </c>
      <c r="AM18" s="48">
        <v>16</v>
      </c>
      <c r="AN18" s="79"/>
      <c r="AO18" s="74">
        <v>2</v>
      </c>
      <c r="AP18" s="74">
        <v>5</v>
      </c>
      <c r="AQ18" s="48">
        <v>16</v>
      </c>
      <c r="AR18" s="79"/>
      <c r="AS18" s="74">
        <v>2</v>
      </c>
      <c r="AT18" s="74">
        <v>4</v>
      </c>
      <c r="AU18" s="48">
        <v>16</v>
      </c>
      <c r="AV18" s="79"/>
      <c r="AW18" s="74">
        <v>2</v>
      </c>
      <c r="AX18" s="74">
        <v>3</v>
      </c>
      <c r="AY18" s="48">
        <v>16</v>
      </c>
      <c r="AZ18" s="79"/>
      <c r="BA18" s="74">
        <v>1</v>
      </c>
      <c r="BB18" s="74">
        <v>17</v>
      </c>
      <c r="BC18" s="48">
        <v>16</v>
      </c>
      <c r="BD18" s="79"/>
      <c r="BE18" s="74">
        <v>1</v>
      </c>
      <c r="BF18" s="74">
        <v>17</v>
      </c>
      <c r="BG18" s="48">
        <v>16</v>
      </c>
      <c r="BH18" s="79"/>
      <c r="BI18" s="74">
        <v>1</v>
      </c>
      <c r="BJ18" s="74">
        <v>17</v>
      </c>
      <c r="BK18" s="48">
        <v>16</v>
      </c>
      <c r="BL18" s="79"/>
      <c r="BM18" s="74">
        <v>1</v>
      </c>
      <c r="BN18" s="74">
        <v>17</v>
      </c>
      <c r="BO18" s="48">
        <v>16</v>
      </c>
    </row>
    <row r="19" spans="2:67" x14ac:dyDescent="0.15">
      <c r="M19" s="47">
        <v>4</v>
      </c>
      <c r="N19" s="47">
        <v>6</v>
      </c>
      <c r="O19" s="48">
        <v>17</v>
      </c>
      <c r="Q19" s="47">
        <v>3</v>
      </c>
      <c r="R19" s="47">
        <v>7</v>
      </c>
      <c r="S19" s="48">
        <v>17</v>
      </c>
      <c r="U19" s="74">
        <v>3</v>
      </c>
      <c r="V19" s="74">
        <v>5</v>
      </c>
      <c r="W19" s="48">
        <v>17</v>
      </c>
      <c r="X19" s="75"/>
      <c r="Y19" s="74">
        <v>2</v>
      </c>
      <c r="Z19" s="74">
        <v>10</v>
      </c>
      <c r="AA19" s="48">
        <v>17</v>
      </c>
      <c r="AB19" s="75"/>
      <c r="AC19" s="74">
        <v>2</v>
      </c>
      <c r="AD19" s="74">
        <v>9</v>
      </c>
      <c r="AE19" s="48">
        <v>17</v>
      </c>
      <c r="AF19" s="79"/>
      <c r="AG19" s="74">
        <v>2</v>
      </c>
      <c r="AH19" s="74">
        <v>8</v>
      </c>
      <c r="AI19" s="48">
        <v>17</v>
      </c>
      <c r="AJ19" s="79"/>
      <c r="AK19" s="74">
        <v>2</v>
      </c>
      <c r="AL19" s="74">
        <v>7</v>
      </c>
      <c r="AM19" s="48">
        <v>17</v>
      </c>
      <c r="AN19" s="79"/>
      <c r="AO19" s="74">
        <v>2</v>
      </c>
      <c r="AP19" s="74">
        <v>6</v>
      </c>
      <c r="AQ19" s="48">
        <v>17</v>
      </c>
      <c r="AR19" s="79"/>
      <c r="AS19" s="74">
        <v>2</v>
      </c>
      <c r="AT19" s="74">
        <v>5</v>
      </c>
      <c r="AU19" s="48">
        <v>17</v>
      </c>
      <c r="AV19" s="79"/>
      <c r="AW19" s="74">
        <v>2</v>
      </c>
      <c r="AX19" s="74">
        <v>4</v>
      </c>
      <c r="AY19" s="48">
        <v>17</v>
      </c>
      <c r="AZ19" s="79"/>
      <c r="BA19" s="74">
        <v>2</v>
      </c>
      <c r="BB19" s="74">
        <v>3</v>
      </c>
      <c r="BC19" s="48">
        <v>17</v>
      </c>
      <c r="BD19" s="79"/>
      <c r="BE19" s="74">
        <v>1</v>
      </c>
      <c r="BF19" s="74">
        <v>18</v>
      </c>
      <c r="BG19" s="48">
        <v>17</v>
      </c>
      <c r="BH19" s="79"/>
      <c r="BI19" s="74">
        <v>1</v>
      </c>
      <c r="BJ19" s="74">
        <v>18</v>
      </c>
      <c r="BK19" s="48">
        <v>17</v>
      </c>
      <c r="BL19" s="79"/>
      <c r="BM19" s="74">
        <v>1</v>
      </c>
      <c r="BN19" s="74">
        <v>18</v>
      </c>
      <c r="BO19" s="48">
        <v>17</v>
      </c>
    </row>
    <row r="20" spans="2:67" x14ac:dyDescent="0.15">
      <c r="M20" s="47">
        <v>4</v>
      </c>
      <c r="N20" s="47">
        <v>7</v>
      </c>
      <c r="O20" s="48">
        <v>18</v>
      </c>
      <c r="Q20" s="47">
        <v>3</v>
      </c>
      <c r="R20" s="47">
        <v>8</v>
      </c>
      <c r="S20" s="48">
        <v>18</v>
      </c>
      <c r="U20" s="74">
        <v>3</v>
      </c>
      <c r="V20" s="74">
        <v>6</v>
      </c>
      <c r="W20" s="48">
        <v>18</v>
      </c>
      <c r="X20" s="75"/>
      <c r="Y20" s="74">
        <v>3</v>
      </c>
      <c r="Z20" s="74">
        <v>4</v>
      </c>
      <c r="AA20" s="48">
        <v>18</v>
      </c>
      <c r="AB20" s="75"/>
      <c r="AC20" s="74">
        <v>2</v>
      </c>
      <c r="AD20" s="74">
        <v>10</v>
      </c>
      <c r="AE20" s="48">
        <v>18</v>
      </c>
      <c r="AF20" s="79"/>
      <c r="AG20" s="74">
        <v>2</v>
      </c>
      <c r="AH20" s="74">
        <v>9</v>
      </c>
      <c r="AI20" s="48">
        <v>18</v>
      </c>
      <c r="AJ20" s="79"/>
      <c r="AK20" s="74">
        <v>2</v>
      </c>
      <c r="AL20" s="74">
        <v>8</v>
      </c>
      <c r="AM20" s="48">
        <v>18</v>
      </c>
      <c r="AN20" s="79"/>
      <c r="AO20" s="74">
        <v>2</v>
      </c>
      <c r="AP20" s="74">
        <v>7</v>
      </c>
      <c r="AQ20" s="48">
        <v>18</v>
      </c>
      <c r="AR20" s="79"/>
      <c r="AS20" s="74">
        <v>2</v>
      </c>
      <c r="AT20" s="74">
        <v>6</v>
      </c>
      <c r="AU20" s="48">
        <v>18</v>
      </c>
      <c r="AV20" s="79"/>
      <c r="AW20" s="74">
        <v>2</v>
      </c>
      <c r="AX20" s="74">
        <v>5</v>
      </c>
      <c r="AY20" s="48">
        <v>18</v>
      </c>
      <c r="AZ20" s="79"/>
      <c r="BA20" s="74">
        <v>2</v>
      </c>
      <c r="BB20" s="74">
        <v>4</v>
      </c>
      <c r="BC20" s="48">
        <v>18</v>
      </c>
      <c r="BD20" s="79"/>
      <c r="BE20" s="74">
        <v>2</v>
      </c>
      <c r="BF20" s="74">
        <v>3</v>
      </c>
      <c r="BG20" s="48">
        <v>18</v>
      </c>
      <c r="BH20" s="79"/>
      <c r="BI20" s="74">
        <v>1</v>
      </c>
      <c r="BJ20" s="74">
        <v>19</v>
      </c>
      <c r="BK20" s="48">
        <v>18</v>
      </c>
      <c r="BL20" s="79"/>
      <c r="BM20" s="74">
        <v>1</v>
      </c>
      <c r="BN20" s="74">
        <v>19</v>
      </c>
      <c r="BO20" s="48">
        <v>18</v>
      </c>
    </row>
    <row r="21" spans="2:67" x14ac:dyDescent="0.15">
      <c r="M21" s="47">
        <v>5</v>
      </c>
      <c r="N21" s="47">
        <v>6</v>
      </c>
      <c r="O21" s="48">
        <v>19</v>
      </c>
      <c r="Q21" s="47">
        <v>4</v>
      </c>
      <c r="R21" s="47">
        <v>5</v>
      </c>
      <c r="S21" s="48">
        <v>19</v>
      </c>
      <c r="U21" s="74">
        <v>3</v>
      </c>
      <c r="V21" s="74">
        <v>7</v>
      </c>
      <c r="W21" s="48">
        <v>19</v>
      </c>
      <c r="X21" s="75"/>
      <c r="Y21" s="74">
        <v>3</v>
      </c>
      <c r="Z21" s="74">
        <v>5</v>
      </c>
      <c r="AA21" s="48">
        <v>19</v>
      </c>
      <c r="AB21" s="75"/>
      <c r="AC21" s="74">
        <v>2</v>
      </c>
      <c r="AD21" s="74">
        <v>11</v>
      </c>
      <c r="AE21" s="48">
        <v>19</v>
      </c>
      <c r="AF21" s="79"/>
      <c r="AG21" s="74">
        <v>2</v>
      </c>
      <c r="AH21" s="74">
        <v>10</v>
      </c>
      <c r="AI21" s="48">
        <v>19</v>
      </c>
      <c r="AJ21" s="79"/>
      <c r="AK21" s="74">
        <v>2</v>
      </c>
      <c r="AL21" s="74">
        <v>9</v>
      </c>
      <c r="AM21" s="48">
        <v>19</v>
      </c>
      <c r="AN21" s="79"/>
      <c r="AO21" s="74">
        <v>2</v>
      </c>
      <c r="AP21" s="74">
        <v>8</v>
      </c>
      <c r="AQ21" s="48">
        <v>19</v>
      </c>
      <c r="AR21" s="79"/>
      <c r="AS21" s="74">
        <v>2</v>
      </c>
      <c r="AT21" s="74">
        <v>7</v>
      </c>
      <c r="AU21" s="48">
        <v>19</v>
      </c>
      <c r="AV21" s="79"/>
      <c r="AW21" s="74">
        <v>2</v>
      </c>
      <c r="AX21" s="74">
        <v>6</v>
      </c>
      <c r="AY21" s="48">
        <v>19</v>
      </c>
      <c r="AZ21" s="79"/>
      <c r="BA21" s="74">
        <v>2</v>
      </c>
      <c r="BB21" s="74">
        <v>5</v>
      </c>
      <c r="BC21" s="48">
        <v>19</v>
      </c>
      <c r="BD21" s="79"/>
      <c r="BE21" s="74">
        <v>2</v>
      </c>
      <c r="BF21" s="74">
        <v>4</v>
      </c>
      <c r="BG21" s="48">
        <v>19</v>
      </c>
      <c r="BH21" s="79"/>
      <c r="BI21" s="74">
        <v>2</v>
      </c>
      <c r="BJ21" s="74">
        <v>3</v>
      </c>
      <c r="BK21" s="48">
        <v>19</v>
      </c>
      <c r="BL21" s="79"/>
      <c r="BM21" s="74">
        <v>1</v>
      </c>
      <c r="BN21" s="74">
        <v>20</v>
      </c>
      <c r="BO21" s="48">
        <v>19</v>
      </c>
    </row>
    <row r="22" spans="2:67" x14ac:dyDescent="0.15">
      <c r="M22" s="47">
        <v>5</v>
      </c>
      <c r="N22" s="47">
        <v>7</v>
      </c>
      <c r="O22" s="48">
        <v>20</v>
      </c>
      <c r="Q22" s="47">
        <v>4</v>
      </c>
      <c r="R22" s="47">
        <v>6</v>
      </c>
      <c r="S22" s="48">
        <v>20</v>
      </c>
      <c r="U22" s="74">
        <v>3</v>
      </c>
      <c r="V22" s="74">
        <v>8</v>
      </c>
      <c r="W22" s="48">
        <v>20</v>
      </c>
      <c r="X22" s="75"/>
      <c r="Y22" s="74">
        <v>3</v>
      </c>
      <c r="Z22" s="74">
        <v>6</v>
      </c>
      <c r="AA22" s="48">
        <v>20</v>
      </c>
      <c r="AB22" s="75"/>
      <c r="AC22" s="74">
        <v>3</v>
      </c>
      <c r="AD22" s="74">
        <v>4</v>
      </c>
      <c r="AE22" s="48">
        <v>20</v>
      </c>
      <c r="AF22" s="79"/>
      <c r="AG22" s="74">
        <v>2</v>
      </c>
      <c r="AH22" s="74">
        <v>11</v>
      </c>
      <c r="AI22" s="48">
        <v>20</v>
      </c>
      <c r="AJ22" s="79"/>
      <c r="AK22" s="74">
        <v>2</v>
      </c>
      <c r="AL22" s="74">
        <v>10</v>
      </c>
      <c r="AM22" s="48">
        <v>20</v>
      </c>
      <c r="AN22" s="79"/>
      <c r="AO22" s="74">
        <v>2</v>
      </c>
      <c r="AP22" s="74">
        <v>9</v>
      </c>
      <c r="AQ22" s="48">
        <v>20</v>
      </c>
      <c r="AR22" s="79"/>
      <c r="AS22" s="74">
        <v>2</v>
      </c>
      <c r="AT22" s="74">
        <v>8</v>
      </c>
      <c r="AU22" s="48">
        <v>20</v>
      </c>
      <c r="AV22" s="79"/>
      <c r="AW22" s="74">
        <v>2</v>
      </c>
      <c r="AX22" s="74">
        <v>7</v>
      </c>
      <c r="AY22" s="48">
        <v>20</v>
      </c>
      <c r="AZ22" s="79"/>
      <c r="BA22" s="74">
        <v>2</v>
      </c>
      <c r="BB22" s="74">
        <v>6</v>
      </c>
      <c r="BC22" s="48">
        <v>20</v>
      </c>
      <c r="BD22" s="79"/>
      <c r="BE22" s="74">
        <v>2</v>
      </c>
      <c r="BF22" s="74">
        <v>5</v>
      </c>
      <c r="BG22" s="48">
        <v>20</v>
      </c>
      <c r="BH22" s="79"/>
      <c r="BI22" s="74">
        <v>2</v>
      </c>
      <c r="BJ22" s="74">
        <v>4</v>
      </c>
      <c r="BK22" s="48">
        <v>20</v>
      </c>
      <c r="BL22" s="79"/>
      <c r="BM22" s="74">
        <v>2</v>
      </c>
      <c r="BN22" s="74">
        <v>3</v>
      </c>
      <c r="BO22" s="48">
        <v>20</v>
      </c>
    </row>
    <row r="23" spans="2:67" x14ac:dyDescent="0.15">
      <c r="M23" s="47">
        <v>6</v>
      </c>
      <c r="N23" s="47">
        <v>7</v>
      </c>
      <c r="O23" s="48">
        <v>21</v>
      </c>
      <c r="Q23" s="47">
        <v>4</v>
      </c>
      <c r="R23" s="47">
        <v>7</v>
      </c>
      <c r="S23" s="48">
        <v>21</v>
      </c>
      <c r="U23" s="74">
        <v>3</v>
      </c>
      <c r="V23" s="74">
        <v>9</v>
      </c>
      <c r="W23" s="48">
        <v>21</v>
      </c>
      <c r="X23" s="75"/>
      <c r="Y23" s="74">
        <v>3</v>
      </c>
      <c r="Z23" s="74">
        <v>7</v>
      </c>
      <c r="AA23" s="48">
        <v>21</v>
      </c>
      <c r="AB23" s="75"/>
      <c r="AC23" s="74">
        <v>3</v>
      </c>
      <c r="AD23" s="74">
        <v>5</v>
      </c>
      <c r="AE23" s="48">
        <v>21</v>
      </c>
      <c r="AF23" s="79"/>
      <c r="AG23" s="74">
        <v>2</v>
      </c>
      <c r="AH23" s="74">
        <v>12</v>
      </c>
      <c r="AI23" s="48">
        <v>21</v>
      </c>
      <c r="AJ23" s="79"/>
      <c r="AK23" s="74">
        <v>2</v>
      </c>
      <c r="AL23" s="74">
        <v>11</v>
      </c>
      <c r="AM23" s="48">
        <v>21</v>
      </c>
      <c r="AN23" s="79"/>
      <c r="AO23" s="74">
        <v>2</v>
      </c>
      <c r="AP23" s="74">
        <v>10</v>
      </c>
      <c r="AQ23" s="48">
        <v>21</v>
      </c>
      <c r="AR23" s="79"/>
      <c r="AS23" s="74">
        <v>2</v>
      </c>
      <c r="AT23" s="74">
        <v>9</v>
      </c>
      <c r="AU23" s="48">
        <v>21</v>
      </c>
      <c r="AV23" s="79"/>
      <c r="AW23" s="74">
        <v>2</v>
      </c>
      <c r="AX23" s="74">
        <v>8</v>
      </c>
      <c r="AY23" s="48">
        <v>21</v>
      </c>
      <c r="AZ23" s="79"/>
      <c r="BA23" s="74">
        <v>2</v>
      </c>
      <c r="BB23" s="74">
        <v>7</v>
      </c>
      <c r="BC23" s="48">
        <v>21</v>
      </c>
      <c r="BD23" s="79"/>
      <c r="BE23" s="74">
        <v>2</v>
      </c>
      <c r="BF23" s="74">
        <v>6</v>
      </c>
      <c r="BG23" s="48">
        <v>21</v>
      </c>
      <c r="BH23" s="79"/>
      <c r="BI23" s="74">
        <v>2</v>
      </c>
      <c r="BJ23" s="74">
        <v>5</v>
      </c>
      <c r="BK23" s="48">
        <v>21</v>
      </c>
      <c r="BL23" s="79"/>
      <c r="BM23" s="74">
        <v>2</v>
      </c>
      <c r="BN23" s="74">
        <v>4</v>
      </c>
      <c r="BO23" s="48">
        <v>21</v>
      </c>
    </row>
    <row r="24" spans="2:67" x14ac:dyDescent="0.15">
      <c r="Q24" s="47">
        <v>4</v>
      </c>
      <c r="R24" s="47">
        <v>8</v>
      </c>
      <c r="S24" s="48">
        <v>22</v>
      </c>
      <c r="U24" s="74">
        <v>4</v>
      </c>
      <c r="V24" s="74">
        <v>5</v>
      </c>
      <c r="W24" s="48">
        <v>22</v>
      </c>
      <c r="X24" s="75"/>
      <c r="Y24" s="74">
        <v>3</v>
      </c>
      <c r="Z24" s="74">
        <v>8</v>
      </c>
      <c r="AA24" s="48">
        <v>22</v>
      </c>
      <c r="AB24" s="75"/>
      <c r="AC24" s="74">
        <v>3</v>
      </c>
      <c r="AD24" s="74">
        <v>6</v>
      </c>
      <c r="AE24" s="48">
        <v>22</v>
      </c>
      <c r="AF24" s="79"/>
      <c r="AG24" s="74">
        <v>3</v>
      </c>
      <c r="AH24" s="74">
        <v>4</v>
      </c>
      <c r="AI24" s="48">
        <v>22</v>
      </c>
      <c r="AJ24" s="79"/>
      <c r="AK24" s="74">
        <v>2</v>
      </c>
      <c r="AL24" s="74">
        <v>12</v>
      </c>
      <c r="AM24" s="48">
        <v>22</v>
      </c>
      <c r="AN24" s="79"/>
      <c r="AO24" s="74">
        <v>2</v>
      </c>
      <c r="AP24" s="74">
        <v>11</v>
      </c>
      <c r="AQ24" s="48">
        <v>22</v>
      </c>
      <c r="AR24" s="79"/>
      <c r="AS24" s="74">
        <v>2</v>
      </c>
      <c r="AT24" s="74">
        <v>10</v>
      </c>
      <c r="AU24" s="48">
        <v>22</v>
      </c>
      <c r="AV24" s="79"/>
      <c r="AW24" s="74">
        <v>2</v>
      </c>
      <c r="AX24" s="74">
        <v>9</v>
      </c>
      <c r="AY24" s="48">
        <v>22</v>
      </c>
      <c r="AZ24" s="79"/>
      <c r="BA24" s="74">
        <v>2</v>
      </c>
      <c r="BB24" s="74">
        <v>8</v>
      </c>
      <c r="BC24" s="48">
        <v>22</v>
      </c>
      <c r="BD24" s="79"/>
      <c r="BE24" s="74">
        <v>2</v>
      </c>
      <c r="BF24" s="74">
        <v>7</v>
      </c>
      <c r="BG24" s="48">
        <v>22</v>
      </c>
      <c r="BH24" s="79"/>
      <c r="BI24" s="74">
        <v>2</v>
      </c>
      <c r="BJ24" s="74">
        <v>6</v>
      </c>
      <c r="BK24" s="48">
        <v>22</v>
      </c>
      <c r="BL24" s="79"/>
      <c r="BM24" s="74">
        <v>2</v>
      </c>
      <c r="BN24" s="74">
        <v>5</v>
      </c>
      <c r="BO24" s="48">
        <v>22</v>
      </c>
    </row>
    <row r="25" spans="2:67" x14ac:dyDescent="0.15">
      <c r="Q25" s="47">
        <v>5</v>
      </c>
      <c r="R25" s="47">
        <v>6</v>
      </c>
      <c r="S25" s="48">
        <v>23</v>
      </c>
      <c r="U25" s="74">
        <v>4</v>
      </c>
      <c r="V25" s="74">
        <v>6</v>
      </c>
      <c r="W25" s="48">
        <v>23</v>
      </c>
      <c r="X25" s="75"/>
      <c r="Y25" s="74">
        <v>3</v>
      </c>
      <c r="Z25" s="74">
        <v>9</v>
      </c>
      <c r="AA25" s="48">
        <v>23</v>
      </c>
      <c r="AB25" s="75"/>
      <c r="AC25" s="74">
        <v>3</v>
      </c>
      <c r="AD25" s="74">
        <v>7</v>
      </c>
      <c r="AE25" s="48">
        <v>23</v>
      </c>
      <c r="AF25" s="79"/>
      <c r="AG25" s="74">
        <v>3</v>
      </c>
      <c r="AH25" s="74">
        <v>5</v>
      </c>
      <c r="AI25" s="48">
        <v>23</v>
      </c>
      <c r="AJ25" s="79"/>
      <c r="AK25" s="74">
        <v>2</v>
      </c>
      <c r="AL25" s="74">
        <v>13</v>
      </c>
      <c r="AM25" s="48">
        <v>23</v>
      </c>
      <c r="AN25" s="79"/>
      <c r="AO25" s="74">
        <v>2</v>
      </c>
      <c r="AP25" s="74">
        <v>12</v>
      </c>
      <c r="AQ25" s="48">
        <v>23</v>
      </c>
      <c r="AR25" s="79"/>
      <c r="AS25" s="74">
        <v>2</v>
      </c>
      <c r="AT25" s="74">
        <v>11</v>
      </c>
      <c r="AU25" s="48">
        <v>23</v>
      </c>
      <c r="AV25" s="79"/>
      <c r="AW25" s="74">
        <v>2</v>
      </c>
      <c r="AX25" s="74">
        <v>10</v>
      </c>
      <c r="AY25" s="48">
        <v>23</v>
      </c>
      <c r="AZ25" s="79"/>
      <c r="BA25" s="74">
        <v>2</v>
      </c>
      <c r="BB25" s="74">
        <v>9</v>
      </c>
      <c r="BC25" s="48">
        <v>23</v>
      </c>
      <c r="BD25" s="79"/>
      <c r="BE25" s="74">
        <v>2</v>
      </c>
      <c r="BF25" s="74">
        <v>8</v>
      </c>
      <c r="BG25" s="48">
        <v>23</v>
      </c>
      <c r="BH25" s="79"/>
      <c r="BI25" s="74">
        <v>2</v>
      </c>
      <c r="BJ25" s="74">
        <v>7</v>
      </c>
      <c r="BK25" s="48">
        <v>23</v>
      </c>
      <c r="BL25" s="79"/>
      <c r="BM25" s="74">
        <v>2</v>
      </c>
      <c r="BN25" s="74">
        <v>6</v>
      </c>
      <c r="BO25" s="48">
        <v>23</v>
      </c>
    </row>
    <row r="26" spans="2:67" x14ac:dyDescent="0.15"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/>
      <c r="Q26" s="47">
        <v>5</v>
      </c>
      <c r="R26" s="47">
        <v>7</v>
      </c>
      <c r="S26" s="48">
        <v>24</v>
      </c>
      <c r="U26" s="74">
        <v>4</v>
      </c>
      <c r="V26" s="74">
        <v>7</v>
      </c>
      <c r="W26" s="48">
        <v>24</v>
      </c>
      <c r="X26" s="75"/>
      <c r="Y26" s="74">
        <v>3</v>
      </c>
      <c r="Z26" s="74">
        <v>10</v>
      </c>
      <c r="AA26" s="48">
        <v>24</v>
      </c>
      <c r="AB26" s="75"/>
      <c r="AC26" s="74">
        <v>3</v>
      </c>
      <c r="AD26" s="74">
        <v>8</v>
      </c>
      <c r="AE26" s="48">
        <v>24</v>
      </c>
      <c r="AF26" s="79"/>
      <c r="AG26" s="74">
        <v>3</v>
      </c>
      <c r="AH26" s="74">
        <v>6</v>
      </c>
      <c r="AI26" s="48">
        <v>24</v>
      </c>
      <c r="AJ26" s="79"/>
      <c r="AK26" s="74">
        <v>3</v>
      </c>
      <c r="AL26" s="74">
        <v>4</v>
      </c>
      <c r="AM26" s="48">
        <v>24</v>
      </c>
      <c r="AN26" s="79"/>
      <c r="AO26" s="74">
        <v>2</v>
      </c>
      <c r="AP26" s="74">
        <v>13</v>
      </c>
      <c r="AQ26" s="48">
        <v>24</v>
      </c>
      <c r="AR26" s="79"/>
      <c r="AS26" s="74">
        <v>2</v>
      </c>
      <c r="AT26" s="74">
        <v>12</v>
      </c>
      <c r="AU26" s="48">
        <v>24</v>
      </c>
      <c r="AV26" s="79"/>
      <c r="AW26" s="74">
        <v>2</v>
      </c>
      <c r="AX26" s="74">
        <v>11</v>
      </c>
      <c r="AY26" s="48">
        <v>24</v>
      </c>
      <c r="AZ26" s="79"/>
      <c r="BA26" s="74">
        <v>2</v>
      </c>
      <c r="BB26" s="74">
        <v>10</v>
      </c>
      <c r="BC26" s="48">
        <v>24</v>
      </c>
      <c r="BD26" s="79"/>
      <c r="BE26" s="74">
        <v>2</v>
      </c>
      <c r="BF26" s="74">
        <v>9</v>
      </c>
      <c r="BG26" s="48">
        <v>24</v>
      </c>
      <c r="BH26" s="79"/>
      <c r="BI26" s="74">
        <v>2</v>
      </c>
      <c r="BJ26" s="74">
        <v>8</v>
      </c>
      <c r="BK26" s="48">
        <v>24</v>
      </c>
      <c r="BL26" s="79"/>
      <c r="BM26" s="74">
        <v>2</v>
      </c>
      <c r="BN26" s="74">
        <v>7</v>
      </c>
      <c r="BO26" s="48">
        <v>24</v>
      </c>
    </row>
    <row r="27" spans="2:67" x14ac:dyDescent="0.15">
      <c r="B27" s="65"/>
      <c r="C27" s="66" t="s">
        <v>111</v>
      </c>
      <c r="D27" s="61"/>
      <c r="E27" s="61"/>
      <c r="F27" s="66"/>
      <c r="G27" s="66"/>
      <c r="H27" s="66"/>
      <c r="I27" s="66"/>
      <c r="J27" s="66"/>
      <c r="K27" s="66"/>
      <c r="L27" s="66"/>
      <c r="M27" s="67"/>
      <c r="N27" s="67"/>
      <c r="O27" s="68"/>
      <c r="Q27" s="47">
        <v>5</v>
      </c>
      <c r="R27" s="47">
        <v>8</v>
      </c>
      <c r="S27" s="48">
        <v>25</v>
      </c>
      <c r="U27" s="74">
        <v>4</v>
      </c>
      <c r="V27" s="74">
        <v>8</v>
      </c>
      <c r="W27" s="48">
        <v>25</v>
      </c>
      <c r="X27" s="75"/>
      <c r="Y27" s="74">
        <v>4</v>
      </c>
      <c r="Z27" s="74">
        <v>5</v>
      </c>
      <c r="AA27" s="48">
        <v>25</v>
      </c>
      <c r="AB27" s="75"/>
      <c r="AC27" s="74">
        <v>3</v>
      </c>
      <c r="AD27" s="74">
        <v>9</v>
      </c>
      <c r="AE27" s="48">
        <v>25</v>
      </c>
      <c r="AF27" s="79"/>
      <c r="AG27" s="74">
        <v>3</v>
      </c>
      <c r="AH27" s="74">
        <v>7</v>
      </c>
      <c r="AI27" s="48">
        <v>25</v>
      </c>
      <c r="AJ27" s="79"/>
      <c r="AK27" s="74">
        <v>3</v>
      </c>
      <c r="AL27" s="74">
        <v>5</v>
      </c>
      <c r="AM27" s="48">
        <v>25</v>
      </c>
      <c r="AN27" s="79"/>
      <c r="AO27" s="74">
        <v>2</v>
      </c>
      <c r="AP27" s="74">
        <v>14</v>
      </c>
      <c r="AQ27" s="48">
        <v>25</v>
      </c>
      <c r="AR27" s="79"/>
      <c r="AS27" s="74">
        <v>2</v>
      </c>
      <c r="AT27" s="74">
        <v>13</v>
      </c>
      <c r="AU27" s="48">
        <v>25</v>
      </c>
      <c r="AV27" s="79"/>
      <c r="AW27" s="74">
        <v>2</v>
      </c>
      <c r="AX27" s="74">
        <v>12</v>
      </c>
      <c r="AY27" s="48">
        <v>25</v>
      </c>
      <c r="AZ27" s="79"/>
      <c r="BA27" s="74">
        <v>2</v>
      </c>
      <c r="BB27" s="74">
        <v>11</v>
      </c>
      <c r="BC27" s="48">
        <v>25</v>
      </c>
      <c r="BD27" s="79"/>
      <c r="BE27" s="74">
        <v>2</v>
      </c>
      <c r="BF27" s="74">
        <v>10</v>
      </c>
      <c r="BG27" s="48">
        <v>25</v>
      </c>
      <c r="BH27" s="79"/>
      <c r="BI27" s="74">
        <v>2</v>
      </c>
      <c r="BJ27" s="74">
        <v>9</v>
      </c>
      <c r="BK27" s="48">
        <v>25</v>
      </c>
      <c r="BL27" s="79"/>
      <c r="BM27" s="74">
        <v>2</v>
      </c>
      <c r="BN27" s="74">
        <v>8</v>
      </c>
      <c r="BO27" s="48">
        <v>25</v>
      </c>
    </row>
    <row r="28" spans="2:67" x14ac:dyDescent="0.15"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1"/>
      <c r="Q28" s="47">
        <v>6</v>
      </c>
      <c r="R28" s="47">
        <v>7</v>
      </c>
      <c r="S28" s="48">
        <v>26</v>
      </c>
      <c r="U28" s="74">
        <v>4</v>
      </c>
      <c r="V28" s="74">
        <v>9</v>
      </c>
      <c r="W28" s="48">
        <v>26</v>
      </c>
      <c r="X28" s="75"/>
      <c r="Y28" s="74">
        <v>4</v>
      </c>
      <c r="Z28" s="74">
        <v>6</v>
      </c>
      <c r="AA28" s="48">
        <v>26</v>
      </c>
      <c r="AB28" s="75"/>
      <c r="AC28" s="74">
        <v>3</v>
      </c>
      <c r="AD28" s="74">
        <v>10</v>
      </c>
      <c r="AE28" s="48">
        <v>26</v>
      </c>
      <c r="AF28" s="79"/>
      <c r="AG28" s="74">
        <v>3</v>
      </c>
      <c r="AH28" s="74">
        <v>8</v>
      </c>
      <c r="AI28" s="48">
        <v>26</v>
      </c>
      <c r="AJ28" s="79"/>
      <c r="AK28" s="74">
        <v>3</v>
      </c>
      <c r="AL28" s="74">
        <v>6</v>
      </c>
      <c r="AM28" s="48">
        <v>26</v>
      </c>
      <c r="AN28" s="79"/>
      <c r="AO28" s="74">
        <v>3</v>
      </c>
      <c r="AP28" s="74">
        <v>4</v>
      </c>
      <c r="AQ28" s="48">
        <v>26</v>
      </c>
      <c r="AR28" s="79"/>
      <c r="AS28" s="74">
        <v>2</v>
      </c>
      <c r="AT28" s="74">
        <v>14</v>
      </c>
      <c r="AU28" s="48">
        <v>26</v>
      </c>
      <c r="AV28" s="79"/>
      <c r="AW28" s="74">
        <v>2</v>
      </c>
      <c r="AX28" s="74">
        <v>13</v>
      </c>
      <c r="AY28" s="48">
        <v>26</v>
      </c>
      <c r="AZ28" s="79"/>
      <c r="BA28" s="74">
        <v>2</v>
      </c>
      <c r="BB28" s="74">
        <v>12</v>
      </c>
      <c r="BC28" s="48">
        <v>26</v>
      </c>
      <c r="BD28" s="79"/>
      <c r="BE28" s="74">
        <v>2</v>
      </c>
      <c r="BF28" s="74">
        <v>11</v>
      </c>
      <c r="BG28" s="48">
        <v>26</v>
      </c>
      <c r="BH28" s="79"/>
      <c r="BI28" s="74">
        <v>2</v>
      </c>
      <c r="BJ28" s="74">
        <v>10</v>
      </c>
      <c r="BK28" s="48">
        <v>26</v>
      </c>
      <c r="BL28" s="79"/>
      <c r="BM28" s="74">
        <v>2</v>
      </c>
      <c r="BN28" s="74">
        <v>9</v>
      </c>
      <c r="BO28" s="48">
        <v>26</v>
      </c>
    </row>
    <row r="29" spans="2:67" x14ac:dyDescent="0.15">
      <c r="Q29" s="47">
        <v>6</v>
      </c>
      <c r="R29" s="47">
        <v>8</v>
      </c>
      <c r="S29" s="48">
        <v>27</v>
      </c>
      <c r="U29" s="74">
        <v>5</v>
      </c>
      <c r="V29" s="74">
        <v>6</v>
      </c>
      <c r="W29" s="48">
        <v>27</v>
      </c>
      <c r="X29" s="75"/>
      <c r="Y29" s="74">
        <v>4</v>
      </c>
      <c r="Z29" s="74">
        <v>7</v>
      </c>
      <c r="AA29" s="48">
        <v>27</v>
      </c>
      <c r="AB29" s="75"/>
      <c r="AC29" s="74">
        <v>3</v>
      </c>
      <c r="AD29" s="74">
        <v>11</v>
      </c>
      <c r="AE29" s="48">
        <v>27</v>
      </c>
      <c r="AF29" s="79"/>
      <c r="AG29" s="74">
        <v>3</v>
      </c>
      <c r="AH29" s="74">
        <v>9</v>
      </c>
      <c r="AI29" s="48">
        <v>27</v>
      </c>
      <c r="AJ29" s="79"/>
      <c r="AK29" s="74">
        <v>3</v>
      </c>
      <c r="AL29" s="74">
        <v>7</v>
      </c>
      <c r="AM29" s="48">
        <v>27</v>
      </c>
      <c r="AN29" s="79"/>
      <c r="AO29" s="74">
        <v>3</v>
      </c>
      <c r="AP29" s="74">
        <v>5</v>
      </c>
      <c r="AQ29" s="48">
        <v>27</v>
      </c>
      <c r="AR29" s="79"/>
      <c r="AS29" s="74">
        <v>2</v>
      </c>
      <c r="AT29" s="74">
        <v>15</v>
      </c>
      <c r="AU29" s="48">
        <v>27</v>
      </c>
      <c r="AV29" s="79"/>
      <c r="AW29" s="74">
        <v>2</v>
      </c>
      <c r="AX29" s="74">
        <v>14</v>
      </c>
      <c r="AY29" s="48">
        <v>27</v>
      </c>
      <c r="AZ29" s="79"/>
      <c r="BA29" s="74">
        <v>2</v>
      </c>
      <c r="BB29" s="74">
        <v>13</v>
      </c>
      <c r="BC29" s="48">
        <v>27</v>
      </c>
      <c r="BD29" s="79"/>
      <c r="BE29" s="74">
        <v>2</v>
      </c>
      <c r="BF29" s="74">
        <v>12</v>
      </c>
      <c r="BG29" s="48">
        <v>27</v>
      </c>
      <c r="BH29" s="79"/>
      <c r="BI29" s="74">
        <v>2</v>
      </c>
      <c r="BJ29" s="74">
        <v>11</v>
      </c>
      <c r="BK29" s="48">
        <v>27</v>
      </c>
      <c r="BL29" s="79"/>
      <c r="BM29" s="74">
        <v>2</v>
      </c>
      <c r="BN29" s="74">
        <v>10</v>
      </c>
      <c r="BO29" s="48">
        <v>27</v>
      </c>
    </row>
    <row r="30" spans="2:67" x14ac:dyDescent="0.15">
      <c r="Q30" s="47">
        <v>7</v>
      </c>
      <c r="R30" s="47">
        <v>8</v>
      </c>
      <c r="S30" s="48">
        <v>28</v>
      </c>
      <c r="U30" s="74">
        <v>5</v>
      </c>
      <c r="V30" s="74">
        <v>7</v>
      </c>
      <c r="W30" s="48">
        <v>28</v>
      </c>
      <c r="X30" s="75"/>
      <c r="Y30" s="74">
        <v>4</v>
      </c>
      <c r="Z30" s="74">
        <v>8</v>
      </c>
      <c r="AA30" s="48">
        <v>28</v>
      </c>
      <c r="AB30" s="75"/>
      <c r="AC30" s="74">
        <v>4</v>
      </c>
      <c r="AD30" s="74">
        <v>5</v>
      </c>
      <c r="AE30" s="48">
        <v>28</v>
      </c>
      <c r="AF30" s="79"/>
      <c r="AG30" s="74">
        <v>3</v>
      </c>
      <c r="AH30" s="74">
        <v>10</v>
      </c>
      <c r="AI30" s="48">
        <v>28</v>
      </c>
      <c r="AJ30" s="79"/>
      <c r="AK30" s="74">
        <v>3</v>
      </c>
      <c r="AL30" s="74">
        <v>8</v>
      </c>
      <c r="AM30" s="48">
        <v>28</v>
      </c>
      <c r="AN30" s="79"/>
      <c r="AO30" s="74">
        <v>3</v>
      </c>
      <c r="AP30" s="74">
        <v>6</v>
      </c>
      <c r="AQ30" s="48">
        <v>28</v>
      </c>
      <c r="AR30" s="79"/>
      <c r="AS30" s="74">
        <v>3</v>
      </c>
      <c r="AT30" s="74">
        <v>4</v>
      </c>
      <c r="AU30" s="48">
        <v>28</v>
      </c>
      <c r="AV30" s="79"/>
      <c r="AW30" s="74">
        <v>2</v>
      </c>
      <c r="AX30" s="74">
        <v>15</v>
      </c>
      <c r="AY30" s="48">
        <v>28</v>
      </c>
      <c r="AZ30" s="79"/>
      <c r="BA30" s="74">
        <v>2</v>
      </c>
      <c r="BB30" s="74">
        <v>14</v>
      </c>
      <c r="BC30" s="48">
        <v>28</v>
      </c>
      <c r="BD30" s="79"/>
      <c r="BE30" s="74">
        <v>2</v>
      </c>
      <c r="BF30" s="74">
        <v>13</v>
      </c>
      <c r="BG30" s="48">
        <v>28</v>
      </c>
      <c r="BH30" s="79"/>
      <c r="BI30" s="74">
        <v>2</v>
      </c>
      <c r="BJ30" s="74">
        <v>12</v>
      </c>
      <c r="BK30" s="48">
        <v>28</v>
      </c>
      <c r="BL30" s="79"/>
      <c r="BM30" s="74">
        <v>2</v>
      </c>
      <c r="BN30" s="74">
        <v>11</v>
      </c>
      <c r="BO30" s="48">
        <v>28</v>
      </c>
    </row>
    <row r="31" spans="2:67" x14ac:dyDescent="0.15">
      <c r="U31" s="74">
        <v>5</v>
      </c>
      <c r="V31" s="74">
        <v>8</v>
      </c>
      <c r="W31" s="48">
        <v>29</v>
      </c>
      <c r="X31" s="75"/>
      <c r="Y31" s="74">
        <v>4</v>
      </c>
      <c r="Z31" s="74">
        <v>9</v>
      </c>
      <c r="AA31" s="48">
        <v>29</v>
      </c>
      <c r="AB31" s="75"/>
      <c r="AC31" s="74">
        <v>4</v>
      </c>
      <c r="AD31" s="74">
        <v>6</v>
      </c>
      <c r="AE31" s="48">
        <v>29</v>
      </c>
      <c r="AF31" s="79"/>
      <c r="AG31" s="74">
        <v>3</v>
      </c>
      <c r="AH31" s="74">
        <v>11</v>
      </c>
      <c r="AI31" s="48">
        <v>29</v>
      </c>
      <c r="AJ31" s="79"/>
      <c r="AK31" s="74">
        <v>3</v>
      </c>
      <c r="AL31" s="74">
        <v>9</v>
      </c>
      <c r="AM31" s="48">
        <v>29</v>
      </c>
      <c r="AN31" s="79"/>
      <c r="AO31" s="74">
        <v>3</v>
      </c>
      <c r="AP31" s="74">
        <v>7</v>
      </c>
      <c r="AQ31" s="48">
        <v>29</v>
      </c>
      <c r="AR31" s="79"/>
      <c r="AS31" s="74">
        <v>3</v>
      </c>
      <c r="AT31" s="74">
        <v>5</v>
      </c>
      <c r="AU31" s="48">
        <v>29</v>
      </c>
      <c r="AV31" s="79"/>
      <c r="AW31" s="74">
        <v>2</v>
      </c>
      <c r="AX31" s="74">
        <v>16</v>
      </c>
      <c r="AY31" s="48">
        <v>29</v>
      </c>
      <c r="AZ31" s="79"/>
      <c r="BA31" s="74">
        <v>2</v>
      </c>
      <c r="BB31" s="74">
        <v>15</v>
      </c>
      <c r="BC31" s="48">
        <v>29</v>
      </c>
      <c r="BD31" s="79"/>
      <c r="BE31" s="74">
        <v>2</v>
      </c>
      <c r="BF31" s="74">
        <v>14</v>
      </c>
      <c r="BG31" s="48">
        <v>29</v>
      </c>
      <c r="BH31" s="79"/>
      <c r="BI31" s="74">
        <v>2</v>
      </c>
      <c r="BJ31" s="74">
        <v>13</v>
      </c>
      <c r="BK31" s="48">
        <v>29</v>
      </c>
      <c r="BL31" s="79"/>
      <c r="BM31" s="74">
        <v>2</v>
      </c>
      <c r="BN31" s="74">
        <v>12</v>
      </c>
      <c r="BO31" s="48">
        <v>29</v>
      </c>
    </row>
    <row r="32" spans="2:67" x14ac:dyDescent="0.15">
      <c r="U32" s="74">
        <v>5</v>
      </c>
      <c r="V32" s="74">
        <v>9</v>
      </c>
      <c r="W32" s="48">
        <v>30</v>
      </c>
      <c r="X32" s="75"/>
      <c r="Y32" s="74">
        <v>4</v>
      </c>
      <c r="Z32" s="74">
        <v>10</v>
      </c>
      <c r="AA32" s="48">
        <v>30</v>
      </c>
      <c r="AB32" s="75"/>
      <c r="AC32" s="74">
        <v>4</v>
      </c>
      <c r="AD32" s="74">
        <v>7</v>
      </c>
      <c r="AE32" s="48">
        <v>30</v>
      </c>
      <c r="AF32" s="79"/>
      <c r="AG32" s="74">
        <v>3</v>
      </c>
      <c r="AH32" s="74">
        <v>12</v>
      </c>
      <c r="AI32" s="48">
        <v>30</v>
      </c>
      <c r="AJ32" s="79"/>
      <c r="AK32" s="74">
        <v>3</v>
      </c>
      <c r="AL32" s="74">
        <v>10</v>
      </c>
      <c r="AM32" s="48">
        <v>30</v>
      </c>
      <c r="AN32" s="79"/>
      <c r="AO32" s="74">
        <v>3</v>
      </c>
      <c r="AP32" s="74">
        <v>8</v>
      </c>
      <c r="AQ32" s="48">
        <v>30</v>
      </c>
      <c r="AR32" s="79"/>
      <c r="AS32" s="74">
        <v>3</v>
      </c>
      <c r="AT32" s="74">
        <v>6</v>
      </c>
      <c r="AU32" s="48">
        <v>30</v>
      </c>
      <c r="AV32" s="79"/>
      <c r="AW32" s="74">
        <v>3</v>
      </c>
      <c r="AX32" s="74">
        <v>4</v>
      </c>
      <c r="AY32" s="48">
        <v>30</v>
      </c>
      <c r="AZ32" s="79"/>
      <c r="BA32" s="74">
        <v>2</v>
      </c>
      <c r="BB32" s="74">
        <v>16</v>
      </c>
      <c r="BC32" s="48">
        <v>30</v>
      </c>
      <c r="BD32" s="79"/>
      <c r="BE32" s="74">
        <v>2</v>
      </c>
      <c r="BF32" s="74">
        <v>15</v>
      </c>
      <c r="BG32" s="48">
        <v>30</v>
      </c>
      <c r="BH32" s="79"/>
      <c r="BI32" s="74">
        <v>2</v>
      </c>
      <c r="BJ32" s="74">
        <v>14</v>
      </c>
      <c r="BK32" s="48">
        <v>30</v>
      </c>
      <c r="BL32" s="79"/>
      <c r="BM32" s="74">
        <v>2</v>
      </c>
      <c r="BN32" s="74">
        <v>13</v>
      </c>
      <c r="BO32" s="48">
        <v>30</v>
      </c>
    </row>
    <row r="33" spans="1:67" x14ac:dyDescent="0.15">
      <c r="U33" s="74">
        <v>6</v>
      </c>
      <c r="V33" s="74">
        <v>7</v>
      </c>
      <c r="W33" s="48">
        <v>31</v>
      </c>
      <c r="X33" s="75"/>
      <c r="Y33" s="74">
        <v>5</v>
      </c>
      <c r="Z33" s="74">
        <v>6</v>
      </c>
      <c r="AA33" s="48">
        <v>31</v>
      </c>
      <c r="AB33" s="75"/>
      <c r="AC33" s="74">
        <v>4</v>
      </c>
      <c r="AD33" s="74">
        <v>8</v>
      </c>
      <c r="AE33" s="48">
        <v>31</v>
      </c>
      <c r="AF33" s="79"/>
      <c r="AG33" s="74">
        <v>4</v>
      </c>
      <c r="AH33" s="74">
        <v>5</v>
      </c>
      <c r="AI33" s="48">
        <v>31</v>
      </c>
      <c r="AJ33" s="79"/>
      <c r="AK33" s="74">
        <v>3</v>
      </c>
      <c r="AL33" s="74">
        <v>11</v>
      </c>
      <c r="AM33" s="48">
        <v>31</v>
      </c>
      <c r="AN33" s="79"/>
      <c r="AO33" s="74">
        <v>3</v>
      </c>
      <c r="AP33" s="74">
        <v>9</v>
      </c>
      <c r="AQ33" s="48">
        <v>31</v>
      </c>
      <c r="AR33" s="79"/>
      <c r="AS33" s="74">
        <v>3</v>
      </c>
      <c r="AT33" s="74">
        <v>7</v>
      </c>
      <c r="AU33" s="48">
        <v>31</v>
      </c>
      <c r="AV33" s="79"/>
      <c r="AW33" s="74">
        <v>3</v>
      </c>
      <c r="AX33" s="74">
        <v>5</v>
      </c>
      <c r="AY33" s="48">
        <v>31</v>
      </c>
      <c r="AZ33" s="79"/>
      <c r="BA33" s="74">
        <v>2</v>
      </c>
      <c r="BB33" s="74">
        <v>17</v>
      </c>
      <c r="BC33" s="48">
        <v>31</v>
      </c>
      <c r="BD33" s="79"/>
      <c r="BE33" s="74">
        <v>2</v>
      </c>
      <c r="BF33" s="74">
        <v>16</v>
      </c>
      <c r="BG33" s="48">
        <v>31</v>
      </c>
      <c r="BH33" s="79"/>
      <c r="BI33" s="74">
        <v>2</v>
      </c>
      <c r="BJ33" s="74">
        <v>15</v>
      </c>
      <c r="BK33" s="48">
        <v>31</v>
      </c>
      <c r="BL33" s="79"/>
      <c r="BM33" s="74">
        <v>2</v>
      </c>
      <c r="BN33" s="74">
        <v>14</v>
      </c>
      <c r="BO33" s="48">
        <v>31</v>
      </c>
    </row>
    <row r="34" spans="1:67" x14ac:dyDescent="0.15">
      <c r="U34" s="74">
        <v>6</v>
      </c>
      <c r="V34" s="74">
        <v>8</v>
      </c>
      <c r="W34" s="48">
        <v>32</v>
      </c>
      <c r="X34" s="75"/>
      <c r="Y34" s="74">
        <v>5</v>
      </c>
      <c r="Z34" s="74">
        <v>7</v>
      </c>
      <c r="AA34" s="48">
        <v>32</v>
      </c>
      <c r="AB34" s="75"/>
      <c r="AC34" s="74">
        <v>4</v>
      </c>
      <c r="AD34" s="74">
        <v>9</v>
      </c>
      <c r="AE34" s="48">
        <v>32</v>
      </c>
      <c r="AF34" s="79"/>
      <c r="AG34" s="74">
        <v>4</v>
      </c>
      <c r="AH34" s="74">
        <v>6</v>
      </c>
      <c r="AI34" s="48">
        <v>32</v>
      </c>
      <c r="AJ34" s="79"/>
      <c r="AK34" s="74">
        <v>3</v>
      </c>
      <c r="AL34" s="74">
        <v>12</v>
      </c>
      <c r="AM34" s="48">
        <v>32</v>
      </c>
      <c r="AN34" s="79"/>
      <c r="AO34" s="74">
        <v>3</v>
      </c>
      <c r="AP34" s="74">
        <v>10</v>
      </c>
      <c r="AQ34" s="48">
        <v>32</v>
      </c>
      <c r="AR34" s="79"/>
      <c r="AS34" s="74">
        <v>3</v>
      </c>
      <c r="AT34" s="74">
        <v>8</v>
      </c>
      <c r="AU34" s="48">
        <v>32</v>
      </c>
      <c r="AV34" s="79"/>
      <c r="AW34" s="74">
        <v>3</v>
      </c>
      <c r="AX34" s="74">
        <v>6</v>
      </c>
      <c r="AY34" s="48">
        <v>32</v>
      </c>
      <c r="AZ34" s="79"/>
      <c r="BA34" s="74">
        <v>3</v>
      </c>
      <c r="BB34" s="74">
        <v>4</v>
      </c>
      <c r="BC34" s="48">
        <v>32</v>
      </c>
      <c r="BD34" s="79"/>
      <c r="BE34" s="74">
        <v>2</v>
      </c>
      <c r="BF34" s="74">
        <v>17</v>
      </c>
      <c r="BG34" s="48">
        <v>32</v>
      </c>
      <c r="BH34" s="79"/>
      <c r="BI34" s="74">
        <v>2</v>
      </c>
      <c r="BJ34" s="74">
        <v>16</v>
      </c>
      <c r="BK34" s="48">
        <v>32</v>
      </c>
      <c r="BL34" s="79"/>
      <c r="BM34" s="74">
        <v>2</v>
      </c>
      <c r="BN34" s="74">
        <v>15</v>
      </c>
      <c r="BO34" s="48">
        <v>32</v>
      </c>
    </row>
    <row r="35" spans="1:67" x14ac:dyDescent="0.15">
      <c r="U35" s="74">
        <v>6</v>
      </c>
      <c r="V35" s="74">
        <v>9</v>
      </c>
      <c r="W35" s="48">
        <v>33</v>
      </c>
      <c r="X35" s="75"/>
      <c r="Y35" s="74">
        <v>5</v>
      </c>
      <c r="Z35" s="74">
        <v>8</v>
      </c>
      <c r="AA35" s="48">
        <v>33</v>
      </c>
      <c r="AB35" s="75"/>
      <c r="AC35" s="74">
        <v>4</v>
      </c>
      <c r="AD35" s="74">
        <v>10</v>
      </c>
      <c r="AE35" s="48">
        <v>33</v>
      </c>
      <c r="AF35" s="79"/>
      <c r="AG35" s="74">
        <v>4</v>
      </c>
      <c r="AH35" s="74">
        <v>7</v>
      </c>
      <c r="AI35" s="48">
        <v>33</v>
      </c>
      <c r="AJ35" s="79"/>
      <c r="AK35" s="74">
        <v>3</v>
      </c>
      <c r="AL35" s="74">
        <v>13</v>
      </c>
      <c r="AM35" s="48">
        <v>33</v>
      </c>
      <c r="AN35" s="79"/>
      <c r="AO35" s="74">
        <v>3</v>
      </c>
      <c r="AP35" s="74">
        <v>11</v>
      </c>
      <c r="AQ35" s="48">
        <v>33</v>
      </c>
      <c r="AR35" s="79"/>
      <c r="AS35" s="74">
        <v>3</v>
      </c>
      <c r="AT35" s="74">
        <v>9</v>
      </c>
      <c r="AU35" s="48">
        <v>33</v>
      </c>
      <c r="AV35" s="79"/>
      <c r="AW35" s="74">
        <v>3</v>
      </c>
      <c r="AX35" s="74">
        <v>7</v>
      </c>
      <c r="AY35" s="48">
        <v>33</v>
      </c>
      <c r="AZ35" s="79"/>
      <c r="BA35" s="74">
        <v>3</v>
      </c>
      <c r="BB35" s="74">
        <v>5</v>
      </c>
      <c r="BC35" s="48">
        <v>33</v>
      </c>
      <c r="BD35" s="79"/>
      <c r="BE35" s="74">
        <v>2</v>
      </c>
      <c r="BF35" s="74">
        <v>18</v>
      </c>
      <c r="BG35" s="48">
        <v>33</v>
      </c>
      <c r="BH35" s="79"/>
      <c r="BI35" s="74">
        <v>2</v>
      </c>
      <c r="BJ35" s="74">
        <v>17</v>
      </c>
      <c r="BK35" s="48">
        <v>33</v>
      </c>
      <c r="BL35" s="79"/>
      <c r="BM35" s="74">
        <v>2</v>
      </c>
      <c r="BN35" s="74">
        <v>16</v>
      </c>
      <c r="BO35" s="48">
        <v>33</v>
      </c>
    </row>
    <row r="36" spans="1:67" x14ac:dyDescent="0.15">
      <c r="U36" s="74">
        <v>7</v>
      </c>
      <c r="V36" s="74">
        <v>8</v>
      </c>
      <c r="W36" s="48">
        <v>34</v>
      </c>
      <c r="X36" s="75"/>
      <c r="Y36" s="74">
        <v>5</v>
      </c>
      <c r="Z36" s="74">
        <v>9</v>
      </c>
      <c r="AA36" s="48">
        <v>34</v>
      </c>
      <c r="AB36" s="75"/>
      <c r="AC36" s="74">
        <v>4</v>
      </c>
      <c r="AD36" s="74">
        <v>11</v>
      </c>
      <c r="AE36" s="48">
        <v>34</v>
      </c>
      <c r="AF36" s="79"/>
      <c r="AG36" s="74">
        <v>4</v>
      </c>
      <c r="AH36" s="74">
        <v>8</v>
      </c>
      <c r="AI36" s="48">
        <v>34</v>
      </c>
      <c r="AJ36" s="79"/>
      <c r="AK36" s="74">
        <v>4</v>
      </c>
      <c r="AL36" s="74">
        <v>5</v>
      </c>
      <c r="AM36" s="48">
        <v>34</v>
      </c>
      <c r="AN36" s="79"/>
      <c r="AO36" s="74">
        <v>3</v>
      </c>
      <c r="AP36" s="74">
        <v>12</v>
      </c>
      <c r="AQ36" s="48">
        <v>34</v>
      </c>
      <c r="AR36" s="79"/>
      <c r="AS36" s="74">
        <v>3</v>
      </c>
      <c r="AT36" s="74">
        <v>10</v>
      </c>
      <c r="AU36" s="48">
        <v>34</v>
      </c>
      <c r="AV36" s="79"/>
      <c r="AW36" s="74">
        <v>3</v>
      </c>
      <c r="AX36" s="74">
        <v>8</v>
      </c>
      <c r="AY36" s="48">
        <v>34</v>
      </c>
      <c r="AZ36" s="79"/>
      <c r="BA36" s="74">
        <v>3</v>
      </c>
      <c r="BB36" s="74">
        <v>6</v>
      </c>
      <c r="BC36" s="48">
        <v>34</v>
      </c>
      <c r="BD36" s="79"/>
      <c r="BE36" s="74">
        <v>3</v>
      </c>
      <c r="BF36" s="74">
        <v>4</v>
      </c>
      <c r="BG36" s="48">
        <v>34</v>
      </c>
      <c r="BH36" s="79"/>
      <c r="BI36" s="74">
        <v>2</v>
      </c>
      <c r="BJ36" s="74">
        <v>18</v>
      </c>
      <c r="BK36" s="48">
        <v>34</v>
      </c>
      <c r="BL36" s="79"/>
      <c r="BM36" s="74">
        <v>2</v>
      </c>
      <c r="BN36" s="74">
        <v>17</v>
      </c>
      <c r="BO36" s="48">
        <v>34</v>
      </c>
    </row>
    <row r="37" spans="1:67" x14ac:dyDescent="0.15">
      <c r="U37" s="74">
        <v>7</v>
      </c>
      <c r="V37" s="74">
        <v>9</v>
      </c>
      <c r="W37" s="48">
        <v>35</v>
      </c>
      <c r="X37" s="75"/>
      <c r="Y37" s="74">
        <v>5</v>
      </c>
      <c r="Z37" s="74">
        <v>10</v>
      </c>
      <c r="AA37" s="48">
        <v>35</v>
      </c>
      <c r="AB37" s="75"/>
      <c r="AC37" s="74">
        <v>5</v>
      </c>
      <c r="AD37" s="74">
        <v>6</v>
      </c>
      <c r="AE37" s="48">
        <v>35</v>
      </c>
      <c r="AF37" s="79"/>
      <c r="AG37" s="74">
        <v>4</v>
      </c>
      <c r="AH37" s="74">
        <v>9</v>
      </c>
      <c r="AI37" s="48">
        <v>35</v>
      </c>
      <c r="AJ37" s="79"/>
      <c r="AK37" s="74">
        <v>4</v>
      </c>
      <c r="AL37" s="74">
        <v>6</v>
      </c>
      <c r="AM37" s="48">
        <v>35</v>
      </c>
      <c r="AN37" s="79"/>
      <c r="AO37" s="74">
        <v>3</v>
      </c>
      <c r="AP37" s="74">
        <v>13</v>
      </c>
      <c r="AQ37" s="48">
        <v>35</v>
      </c>
      <c r="AR37" s="79"/>
      <c r="AS37" s="74">
        <v>3</v>
      </c>
      <c r="AT37" s="74">
        <v>11</v>
      </c>
      <c r="AU37" s="48">
        <v>35</v>
      </c>
      <c r="AV37" s="79"/>
      <c r="AW37" s="74">
        <v>3</v>
      </c>
      <c r="AX37" s="74">
        <v>9</v>
      </c>
      <c r="AY37" s="48">
        <v>35</v>
      </c>
      <c r="AZ37" s="79"/>
      <c r="BA37" s="74">
        <v>3</v>
      </c>
      <c r="BB37" s="74">
        <v>7</v>
      </c>
      <c r="BC37" s="48">
        <v>35</v>
      </c>
      <c r="BD37" s="79"/>
      <c r="BE37" s="74">
        <v>3</v>
      </c>
      <c r="BF37" s="74">
        <v>5</v>
      </c>
      <c r="BG37" s="48">
        <v>35</v>
      </c>
      <c r="BH37" s="79"/>
      <c r="BI37" s="74">
        <v>2</v>
      </c>
      <c r="BJ37" s="74">
        <v>19</v>
      </c>
      <c r="BK37" s="48">
        <v>35</v>
      </c>
      <c r="BL37" s="79"/>
      <c r="BM37" s="74">
        <v>2</v>
      </c>
      <c r="BN37" s="74">
        <v>18</v>
      </c>
      <c r="BO37" s="48">
        <v>35</v>
      </c>
    </row>
    <row r="38" spans="1:67" x14ac:dyDescent="0.15">
      <c r="U38" s="74">
        <v>8</v>
      </c>
      <c r="V38" s="74">
        <v>9</v>
      </c>
      <c r="W38" s="48">
        <v>36</v>
      </c>
      <c r="X38" s="75"/>
      <c r="Y38" s="74">
        <v>6</v>
      </c>
      <c r="Z38" s="74">
        <v>7</v>
      </c>
      <c r="AA38" s="48">
        <v>36</v>
      </c>
      <c r="AB38" s="75"/>
      <c r="AC38" s="74">
        <v>5</v>
      </c>
      <c r="AD38" s="74">
        <v>7</v>
      </c>
      <c r="AE38" s="48">
        <v>36</v>
      </c>
      <c r="AF38" s="79"/>
      <c r="AG38" s="74">
        <v>4</v>
      </c>
      <c r="AH38" s="74">
        <v>10</v>
      </c>
      <c r="AI38" s="48">
        <v>36</v>
      </c>
      <c r="AJ38" s="79"/>
      <c r="AK38" s="74">
        <v>4</v>
      </c>
      <c r="AL38" s="74">
        <v>7</v>
      </c>
      <c r="AM38" s="48">
        <v>36</v>
      </c>
      <c r="AN38" s="79"/>
      <c r="AO38" s="74">
        <v>3</v>
      </c>
      <c r="AP38" s="74">
        <v>14</v>
      </c>
      <c r="AQ38" s="48">
        <v>36</v>
      </c>
      <c r="AR38" s="79"/>
      <c r="AS38" s="74">
        <v>3</v>
      </c>
      <c r="AT38" s="74">
        <v>12</v>
      </c>
      <c r="AU38" s="48">
        <v>36</v>
      </c>
      <c r="AV38" s="79"/>
      <c r="AW38" s="74">
        <v>3</v>
      </c>
      <c r="AX38" s="74">
        <v>10</v>
      </c>
      <c r="AY38" s="48">
        <v>36</v>
      </c>
      <c r="AZ38" s="79"/>
      <c r="BA38" s="74">
        <v>3</v>
      </c>
      <c r="BB38" s="74">
        <v>8</v>
      </c>
      <c r="BC38" s="48">
        <v>36</v>
      </c>
      <c r="BD38" s="79"/>
      <c r="BE38" s="74">
        <v>3</v>
      </c>
      <c r="BF38" s="74">
        <v>6</v>
      </c>
      <c r="BG38" s="48">
        <v>36</v>
      </c>
      <c r="BH38" s="79"/>
      <c r="BI38" s="74">
        <v>3</v>
      </c>
      <c r="BJ38" s="74">
        <v>4</v>
      </c>
      <c r="BK38" s="48">
        <v>36</v>
      </c>
      <c r="BL38" s="79"/>
      <c r="BM38" s="74">
        <v>2</v>
      </c>
      <c r="BN38" s="74">
        <v>19</v>
      </c>
      <c r="BO38" s="48">
        <v>36</v>
      </c>
    </row>
    <row r="39" spans="1:67" x14ac:dyDescent="0.15">
      <c r="U39" s="75"/>
      <c r="V39" s="75"/>
      <c r="X39" s="75"/>
      <c r="Y39" s="74">
        <v>6</v>
      </c>
      <c r="Z39" s="74">
        <v>8</v>
      </c>
      <c r="AA39" s="48">
        <v>37</v>
      </c>
      <c r="AB39" s="75"/>
      <c r="AC39" s="74">
        <v>5</v>
      </c>
      <c r="AD39" s="74">
        <v>8</v>
      </c>
      <c r="AE39" s="48">
        <v>37</v>
      </c>
      <c r="AF39" s="79"/>
      <c r="AG39" s="74">
        <v>4</v>
      </c>
      <c r="AH39" s="74">
        <v>11</v>
      </c>
      <c r="AI39" s="48">
        <v>37</v>
      </c>
      <c r="AJ39" s="79"/>
      <c r="AK39" s="74">
        <v>4</v>
      </c>
      <c r="AL39" s="74">
        <v>8</v>
      </c>
      <c r="AM39" s="48">
        <v>37</v>
      </c>
      <c r="AN39" s="79"/>
      <c r="AO39" s="74">
        <v>4</v>
      </c>
      <c r="AP39" s="74">
        <v>5</v>
      </c>
      <c r="AQ39" s="48">
        <v>37</v>
      </c>
      <c r="AR39" s="79"/>
      <c r="AS39" s="74">
        <v>3</v>
      </c>
      <c r="AT39" s="74">
        <v>13</v>
      </c>
      <c r="AU39" s="48">
        <v>37</v>
      </c>
      <c r="AV39" s="79"/>
      <c r="AW39" s="74">
        <v>3</v>
      </c>
      <c r="AX39" s="74">
        <v>11</v>
      </c>
      <c r="AY39" s="48">
        <v>37</v>
      </c>
      <c r="AZ39" s="79"/>
      <c r="BA39" s="74">
        <v>3</v>
      </c>
      <c r="BB39" s="74">
        <v>9</v>
      </c>
      <c r="BC39" s="48">
        <v>37</v>
      </c>
      <c r="BD39" s="79"/>
      <c r="BE39" s="74">
        <v>3</v>
      </c>
      <c r="BF39" s="74">
        <v>7</v>
      </c>
      <c r="BG39" s="48">
        <v>37</v>
      </c>
      <c r="BH39" s="79"/>
      <c r="BI39" s="74">
        <v>3</v>
      </c>
      <c r="BJ39" s="74">
        <v>5</v>
      </c>
      <c r="BK39" s="48">
        <v>37</v>
      </c>
      <c r="BL39" s="79"/>
      <c r="BM39" s="74">
        <v>2</v>
      </c>
      <c r="BN39" s="74">
        <v>20</v>
      </c>
      <c r="BO39" s="48">
        <v>37</v>
      </c>
    </row>
    <row r="40" spans="1:67" x14ac:dyDescent="0.15">
      <c r="U40" s="75"/>
      <c r="V40" s="75"/>
      <c r="X40" s="75"/>
      <c r="Y40" s="74">
        <v>6</v>
      </c>
      <c r="Z40" s="74">
        <v>9</v>
      </c>
      <c r="AA40" s="48">
        <v>38</v>
      </c>
      <c r="AB40" s="75"/>
      <c r="AC40" s="74">
        <v>5</v>
      </c>
      <c r="AD40" s="74">
        <v>9</v>
      </c>
      <c r="AE40" s="48">
        <v>38</v>
      </c>
      <c r="AF40" s="79"/>
      <c r="AG40" s="74">
        <v>4</v>
      </c>
      <c r="AH40" s="74">
        <v>12</v>
      </c>
      <c r="AI40" s="48">
        <v>38</v>
      </c>
      <c r="AJ40" s="79"/>
      <c r="AK40" s="74">
        <v>4</v>
      </c>
      <c r="AL40" s="74">
        <v>9</v>
      </c>
      <c r="AM40" s="48">
        <v>38</v>
      </c>
      <c r="AN40" s="79"/>
      <c r="AO40" s="74">
        <v>4</v>
      </c>
      <c r="AP40" s="74">
        <v>6</v>
      </c>
      <c r="AQ40" s="48">
        <v>38</v>
      </c>
      <c r="AR40" s="79"/>
      <c r="AS40" s="74">
        <v>3</v>
      </c>
      <c r="AT40" s="74">
        <v>14</v>
      </c>
      <c r="AU40" s="48">
        <v>38</v>
      </c>
      <c r="AV40" s="79"/>
      <c r="AW40" s="74">
        <v>3</v>
      </c>
      <c r="AX40" s="74">
        <v>12</v>
      </c>
      <c r="AY40" s="48">
        <v>38</v>
      </c>
      <c r="AZ40" s="79"/>
      <c r="BA40" s="74">
        <v>3</v>
      </c>
      <c r="BB40" s="74">
        <v>10</v>
      </c>
      <c r="BC40" s="48">
        <v>38</v>
      </c>
      <c r="BD40" s="79"/>
      <c r="BE40" s="74">
        <v>3</v>
      </c>
      <c r="BF40" s="74">
        <v>8</v>
      </c>
      <c r="BG40" s="48">
        <v>38</v>
      </c>
      <c r="BH40" s="79"/>
      <c r="BI40" s="74">
        <v>3</v>
      </c>
      <c r="BJ40" s="74">
        <v>6</v>
      </c>
      <c r="BK40" s="48">
        <v>38</v>
      </c>
      <c r="BL40" s="79"/>
      <c r="BM40" s="74">
        <v>3</v>
      </c>
      <c r="BN40" s="74">
        <v>4</v>
      </c>
      <c r="BO40" s="48">
        <v>38</v>
      </c>
    </row>
    <row r="41" spans="1:67" x14ac:dyDescent="0.15">
      <c r="A41" s="46" t="s">
        <v>102</v>
      </c>
      <c r="U41" s="75"/>
      <c r="V41" s="75"/>
      <c r="X41" s="75"/>
      <c r="Y41" s="74">
        <v>6</v>
      </c>
      <c r="Z41" s="74">
        <v>10</v>
      </c>
      <c r="AA41" s="48">
        <v>39</v>
      </c>
      <c r="AB41" s="75"/>
      <c r="AC41" s="74">
        <v>5</v>
      </c>
      <c r="AD41" s="74">
        <v>10</v>
      </c>
      <c r="AE41" s="48">
        <v>39</v>
      </c>
      <c r="AF41" s="79"/>
      <c r="AG41" s="74">
        <v>5</v>
      </c>
      <c r="AH41" s="74">
        <v>6</v>
      </c>
      <c r="AI41" s="48">
        <v>39</v>
      </c>
      <c r="AJ41" s="79"/>
      <c r="AK41" s="74">
        <v>4</v>
      </c>
      <c r="AL41" s="74">
        <v>10</v>
      </c>
      <c r="AM41" s="48">
        <v>39</v>
      </c>
      <c r="AN41" s="79"/>
      <c r="AO41" s="74">
        <v>4</v>
      </c>
      <c r="AP41" s="74">
        <v>7</v>
      </c>
      <c r="AQ41" s="48">
        <v>39</v>
      </c>
      <c r="AR41" s="79"/>
      <c r="AS41" s="74">
        <v>3</v>
      </c>
      <c r="AT41" s="74">
        <v>15</v>
      </c>
      <c r="AU41" s="48">
        <v>39</v>
      </c>
      <c r="AV41" s="79"/>
      <c r="AW41" s="74">
        <v>3</v>
      </c>
      <c r="AX41" s="74">
        <v>13</v>
      </c>
      <c r="AY41" s="48">
        <v>39</v>
      </c>
      <c r="AZ41" s="79"/>
      <c r="BA41" s="74">
        <v>3</v>
      </c>
      <c r="BB41" s="74">
        <v>11</v>
      </c>
      <c r="BC41" s="48">
        <v>39</v>
      </c>
      <c r="BD41" s="79"/>
      <c r="BE41" s="74">
        <v>3</v>
      </c>
      <c r="BF41" s="74">
        <v>9</v>
      </c>
      <c r="BG41" s="48">
        <v>39</v>
      </c>
      <c r="BH41" s="79"/>
      <c r="BI41" s="74">
        <v>3</v>
      </c>
      <c r="BJ41" s="74">
        <v>7</v>
      </c>
      <c r="BK41" s="48">
        <v>39</v>
      </c>
      <c r="BL41" s="79"/>
      <c r="BM41" s="74">
        <v>3</v>
      </c>
      <c r="BN41" s="74">
        <v>5</v>
      </c>
      <c r="BO41" s="48">
        <v>39</v>
      </c>
    </row>
    <row r="42" spans="1:67" x14ac:dyDescent="0.15">
      <c r="A42" s="42" t="s">
        <v>104</v>
      </c>
      <c r="U42" s="75"/>
      <c r="V42" s="75"/>
      <c r="X42" s="75"/>
      <c r="Y42" s="74">
        <v>7</v>
      </c>
      <c r="Z42" s="74">
        <v>8</v>
      </c>
      <c r="AA42" s="48">
        <v>40</v>
      </c>
      <c r="AB42" s="75"/>
      <c r="AC42" s="74">
        <v>5</v>
      </c>
      <c r="AD42" s="74">
        <v>11</v>
      </c>
      <c r="AE42" s="48">
        <v>40</v>
      </c>
      <c r="AF42" s="79"/>
      <c r="AG42" s="74">
        <v>5</v>
      </c>
      <c r="AH42" s="74">
        <v>7</v>
      </c>
      <c r="AI42" s="48">
        <v>40</v>
      </c>
      <c r="AJ42" s="79"/>
      <c r="AK42" s="74">
        <v>4</v>
      </c>
      <c r="AL42" s="74">
        <v>11</v>
      </c>
      <c r="AM42" s="48">
        <v>40</v>
      </c>
      <c r="AN42" s="79"/>
      <c r="AO42" s="74">
        <v>4</v>
      </c>
      <c r="AP42" s="74">
        <v>8</v>
      </c>
      <c r="AQ42" s="48">
        <v>40</v>
      </c>
      <c r="AR42" s="79"/>
      <c r="AS42" s="74">
        <v>4</v>
      </c>
      <c r="AT42" s="74">
        <v>5</v>
      </c>
      <c r="AU42" s="48">
        <v>40</v>
      </c>
      <c r="AV42" s="79"/>
      <c r="AW42" s="74">
        <v>3</v>
      </c>
      <c r="AX42" s="74">
        <v>14</v>
      </c>
      <c r="AY42" s="48">
        <v>40</v>
      </c>
      <c r="AZ42" s="79"/>
      <c r="BA42" s="74">
        <v>3</v>
      </c>
      <c r="BB42" s="74">
        <v>12</v>
      </c>
      <c r="BC42" s="48">
        <v>40</v>
      </c>
      <c r="BD42" s="79"/>
      <c r="BE42" s="74">
        <v>3</v>
      </c>
      <c r="BF42" s="74">
        <v>10</v>
      </c>
      <c r="BG42" s="48">
        <v>40</v>
      </c>
      <c r="BH42" s="79"/>
      <c r="BI42" s="74">
        <v>3</v>
      </c>
      <c r="BJ42" s="74">
        <v>8</v>
      </c>
      <c r="BK42" s="48">
        <v>40</v>
      </c>
      <c r="BL42" s="79"/>
      <c r="BM42" s="74">
        <v>3</v>
      </c>
      <c r="BN42" s="74">
        <v>6</v>
      </c>
      <c r="BO42" s="48">
        <v>40</v>
      </c>
    </row>
    <row r="43" spans="1:67" x14ac:dyDescent="0.15">
      <c r="U43" s="75"/>
      <c r="V43" s="75"/>
      <c r="X43" s="75"/>
      <c r="Y43" s="74">
        <v>7</v>
      </c>
      <c r="Z43" s="74">
        <v>9</v>
      </c>
      <c r="AA43" s="48">
        <v>41</v>
      </c>
      <c r="AB43" s="75"/>
      <c r="AC43" s="74">
        <v>6</v>
      </c>
      <c r="AD43" s="74">
        <v>7</v>
      </c>
      <c r="AE43" s="48">
        <v>41</v>
      </c>
      <c r="AF43" s="79"/>
      <c r="AG43" s="74">
        <v>5</v>
      </c>
      <c r="AH43" s="74">
        <v>8</v>
      </c>
      <c r="AI43" s="48">
        <v>41</v>
      </c>
      <c r="AJ43" s="79"/>
      <c r="AK43" s="74">
        <v>4</v>
      </c>
      <c r="AL43" s="74">
        <v>12</v>
      </c>
      <c r="AM43" s="48">
        <v>41</v>
      </c>
      <c r="AN43" s="79"/>
      <c r="AO43" s="74">
        <v>4</v>
      </c>
      <c r="AP43" s="74">
        <v>9</v>
      </c>
      <c r="AQ43" s="48">
        <v>41</v>
      </c>
      <c r="AR43" s="79"/>
      <c r="AS43" s="74">
        <v>4</v>
      </c>
      <c r="AT43" s="74">
        <v>6</v>
      </c>
      <c r="AU43" s="48">
        <v>41</v>
      </c>
      <c r="AV43" s="79"/>
      <c r="AW43" s="74">
        <v>3</v>
      </c>
      <c r="AX43" s="74">
        <v>15</v>
      </c>
      <c r="AY43" s="48">
        <v>41</v>
      </c>
      <c r="AZ43" s="79"/>
      <c r="BA43" s="74">
        <v>3</v>
      </c>
      <c r="BB43" s="74">
        <v>13</v>
      </c>
      <c r="BC43" s="48">
        <v>41</v>
      </c>
      <c r="BD43" s="79"/>
      <c r="BE43" s="74">
        <v>3</v>
      </c>
      <c r="BF43" s="74">
        <v>11</v>
      </c>
      <c r="BG43" s="48">
        <v>41</v>
      </c>
      <c r="BH43" s="79"/>
      <c r="BI43" s="74">
        <v>3</v>
      </c>
      <c r="BJ43" s="74">
        <v>9</v>
      </c>
      <c r="BK43" s="48">
        <v>41</v>
      </c>
      <c r="BL43" s="79"/>
      <c r="BM43" s="74">
        <v>3</v>
      </c>
      <c r="BN43" s="74">
        <v>7</v>
      </c>
      <c r="BO43" s="48">
        <v>41</v>
      </c>
    </row>
    <row r="44" spans="1:67" x14ac:dyDescent="0.15">
      <c r="A44" s="46" t="s">
        <v>103</v>
      </c>
      <c r="U44" s="75"/>
      <c r="V44" s="75"/>
      <c r="X44" s="75"/>
      <c r="Y44" s="74">
        <v>7</v>
      </c>
      <c r="Z44" s="74">
        <v>10</v>
      </c>
      <c r="AA44" s="48">
        <v>42</v>
      </c>
      <c r="AB44" s="75"/>
      <c r="AC44" s="74">
        <v>6</v>
      </c>
      <c r="AD44" s="74">
        <v>8</v>
      </c>
      <c r="AE44" s="48">
        <v>42</v>
      </c>
      <c r="AF44" s="79"/>
      <c r="AG44" s="74">
        <v>5</v>
      </c>
      <c r="AH44" s="74">
        <v>9</v>
      </c>
      <c r="AI44" s="48">
        <v>42</v>
      </c>
      <c r="AJ44" s="79"/>
      <c r="AK44" s="74">
        <v>4</v>
      </c>
      <c r="AL44" s="74">
        <v>13</v>
      </c>
      <c r="AM44" s="48">
        <v>42</v>
      </c>
      <c r="AN44" s="79"/>
      <c r="AO44" s="74">
        <v>4</v>
      </c>
      <c r="AP44" s="74">
        <v>10</v>
      </c>
      <c r="AQ44" s="48">
        <v>42</v>
      </c>
      <c r="AR44" s="79"/>
      <c r="AS44" s="74">
        <v>4</v>
      </c>
      <c r="AT44" s="74">
        <v>7</v>
      </c>
      <c r="AU44" s="48">
        <v>42</v>
      </c>
      <c r="AV44" s="79"/>
      <c r="AW44" s="74">
        <v>3</v>
      </c>
      <c r="AX44" s="74">
        <v>16</v>
      </c>
      <c r="AY44" s="48">
        <v>42</v>
      </c>
      <c r="AZ44" s="79"/>
      <c r="BA44" s="74">
        <v>3</v>
      </c>
      <c r="BB44" s="74">
        <v>14</v>
      </c>
      <c r="BC44" s="48">
        <v>42</v>
      </c>
      <c r="BD44" s="79"/>
      <c r="BE44" s="74">
        <v>3</v>
      </c>
      <c r="BF44" s="74">
        <v>12</v>
      </c>
      <c r="BG44" s="48">
        <v>42</v>
      </c>
      <c r="BH44" s="79"/>
      <c r="BI44" s="74">
        <v>3</v>
      </c>
      <c r="BJ44" s="74">
        <v>10</v>
      </c>
      <c r="BK44" s="48">
        <v>42</v>
      </c>
      <c r="BL44" s="79"/>
      <c r="BM44" s="74">
        <v>3</v>
      </c>
      <c r="BN44" s="74">
        <v>8</v>
      </c>
      <c r="BO44" s="48">
        <v>42</v>
      </c>
    </row>
    <row r="45" spans="1:67" x14ac:dyDescent="0.15">
      <c r="A45" s="42" t="s">
        <v>152</v>
      </c>
      <c r="U45" s="75"/>
      <c r="V45" s="75"/>
      <c r="X45" s="75"/>
      <c r="Y45" s="74">
        <v>8</v>
      </c>
      <c r="Z45" s="74">
        <v>9</v>
      </c>
      <c r="AA45" s="48">
        <v>43</v>
      </c>
      <c r="AB45" s="75"/>
      <c r="AC45" s="74">
        <v>6</v>
      </c>
      <c r="AD45" s="74">
        <v>9</v>
      </c>
      <c r="AE45" s="48">
        <v>43</v>
      </c>
      <c r="AF45" s="79"/>
      <c r="AG45" s="74">
        <v>5</v>
      </c>
      <c r="AH45" s="74">
        <v>10</v>
      </c>
      <c r="AI45" s="48">
        <v>43</v>
      </c>
      <c r="AJ45" s="79"/>
      <c r="AK45" s="74">
        <v>5</v>
      </c>
      <c r="AL45" s="74">
        <v>6</v>
      </c>
      <c r="AM45" s="48">
        <v>43</v>
      </c>
      <c r="AN45" s="79"/>
      <c r="AO45" s="74">
        <v>4</v>
      </c>
      <c r="AP45" s="74">
        <v>11</v>
      </c>
      <c r="AQ45" s="48">
        <v>43</v>
      </c>
      <c r="AR45" s="79"/>
      <c r="AS45" s="74">
        <v>4</v>
      </c>
      <c r="AT45" s="74">
        <v>8</v>
      </c>
      <c r="AU45" s="48">
        <v>43</v>
      </c>
      <c r="AV45" s="79"/>
      <c r="AW45" s="74">
        <v>4</v>
      </c>
      <c r="AX45" s="74">
        <v>5</v>
      </c>
      <c r="AY45" s="48">
        <v>43</v>
      </c>
      <c r="AZ45" s="79"/>
      <c r="BA45" s="74">
        <v>3</v>
      </c>
      <c r="BB45" s="74">
        <v>15</v>
      </c>
      <c r="BC45" s="48">
        <v>43</v>
      </c>
      <c r="BD45" s="79"/>
      <c r="BE45" s="74">
        <v>3</v>
      </c>
      <c r="BF45" s="74">
        <v>13</v>
      </c>
      <c r="BG45" s="48">
        <v>43</v>
      </c>
      <c r="BH45" s="79"/>
      <c r="BI45" s="74">
        <v>3</v>
      </c>
      <c r="BJ45" s="74">
        <v>11</v>
      </c>
      <c r="BK45" s="48">
        <v>43</v>
      </c>
      <c r="BL45" s="79"/>
      <c r="BM45" s="74">
        <v>3</v>
      </c>
      <c r="BN45" s="74">
        <v>9</v>
      </c>
      <c r="BO45" s="48">
        <v>43</v>
      </c>
    </row>
    <row r="46" spans="1:67" x14ac:dyDescent="0.15">
      <c r="U46" s="75"/>
      <c r="V46" s="75"/>
      <c r="X46" s="75"/>
      <c r="Y46" s="74">
        <v>8</v>
      </c>
      <c r="Z46" s="74">
        <v>10</v>
      </c>
      <c r="AA46" s="48">
        <v>44</v>
      </c>
      <c r="AB46" s="75"/>
      <c r="AC46" s="74">
        <v>6</v>
      </c>
      <c r="AD46" s="74">
        <v>10</v>
      </c>
      <c r="AE46" s="48">
        <v>44</v>
      </c>
      <c r="AF46" s="79"/>
      <c r="AG46" s="74">
        <v>5</v>
      </c>
      <c r="AH46" s="74">
        <v>11</v>
      </c>
      <c r="AI46" s="48">
        <v>44</v>
      </c>
      <c r="AJ46" s="79"/>
      <c r="AK46" s="74">
        <v>5</v>
      </c>
      <c r="AL46" s="74">
        <v>7</v>
      </c>
      <c r="AM46" s="48">
        <v>44</v>
      </c>
      <c r="AN46" s="79"/>
      <c r="AO46" s="74">
        <v>4</v>
      </c>
      <c r="AP46" s="74">
        <v>12</v>
      </c>
      <c r="AQ46" s="48">
        <v>44</v>
      </c>
      <c r="AR46" s="79"/>
      <c r="AS46" s="74">
        <v>4</v>
      </c>
      <c r="AT46" s="74">
        <v>9</v>
      </c>
      <c r="AU46" s="48">
        <v>44</v>
      </c>
      <c r="AV46" s="79"/>
      <c r="AW46" s="74">
        <v>4</v>
      </c>
      <c r="AX46" s="74">
        <v>6</v>
      </c>
      <c r="AY46" s="48">
        <v>44</v>
      </c>
      <c r="AZ46" s="79"/>
      <c r="BA46" s="74">
        <v>3</v>
      </c>
      <c r="BB46" s="74">
        <v>16</v>
      </c>
      <c r="BC46" s="48">
        <v>44</v>
      </c>
      <c r="BD46" s="79"/>
      <c r="BE46" s="74">
        <v>3</v>
      </c>
      <c r="BF46" s="74">
        <v>14</v>
      </c>
      <c r="BG46" s="48">
        <v>44</v>
      </c>
      <c r="BH46" s="79"/>
      <c r="BI46" s="74">
        <v>3</v>
      </c>
      <c r="BJ46" s="74">
        <v>12</v>
      </c>
      <c r="BK46" s="48">
        <v>44</v>
      </c>
      <c r="BL46" s="79"/>
      <c r="BM46" s="74">
        <v>3</v>
      </c>
      <c r="BN46" s="74">
        <v>10</v>
      </c>
      <c r="BO46" s="48">
        <v>44</v>
      </c>
    </row>
    <row r="47" spans="1:67" x14ac:dyDescent="0.15">
      <c r="A47" s="46" t="s">
        <v>100</v>
      </c>
      <c r="U47" s="75"/>
      <c r="V47" s="75"/>
      <c r="X47" s="75"/>
      <c r="Y47" s="74">
        <v>9</v>
      </c>
      <c r="Z47" s="74">
        <v>10</v>
      </c>
      <c r="AA47" s="48">
        <v>45</v>
      </c>
      <c r="AB47" s="75"/>
      <c r="AC47" s="74">
        <v>6</v>
      </c>
      <c r="AD47" s="74">
        <v>11</v>
      </c>
      <c r="AE47" s="48">
        <v>45</v>
      </c>
      <c r="AF47" s="79"/>
      <c r="AG47" s="74">
        <v>5</v>
      </c>
      <c r="AH47" s="74">
        <v>12</v>
      </c>
      <c r="AI47" s="48">
        <v>45</v>
      </c>
      <c r="AJ47" s="79"/>
      <c r="AK47" s="74">
        <v>5</v>
      </c>
      <c r="AL47" s="74">
        <v>8</v>
      </c>
      <c r="AM47" s="48">
        <v>45</v>
      </c>
      <c r="AN47" s="79"/>
      <c r="AO47" s="74">
        <v>4</v>
      </c>
      <c r="AP47" s="74">
        <v>13</v>
      </c>
      <c r="AQ47" s="48">
        <v>45</v>
      </c>
      <c r="AR47" s="79"/>
      <c r="AS47" s="74">
        <v>4</v>
      </c>
      <c r="AT47" s="74">
        <v>10</v>
      </c>
      <c r="AU47" s="48">
        <v>45</v>
      </c>
      <c r="AV47" s="79"/>
      <c r="AW47" s="74">
        <v>4</v>
      </c>
      <c r="AX47" s="74">
        <v>7</v>
      </c>
      <c r="AY47" s="48">
        <v>45</v>
      </c>
      <c r="AZ47" s="79"/>
      <c r="BA47" s="74">
        <v>3</v>
      </c>
      <c r="BB47" s="74">
        <v>17</v>
      </c>
      <c r="BC47" s="48">
        <v>45</v>
      </c>
      <c r="BD47" s="79"/>
      <c r="BE47" s="74">
        <v>3</v>
      </c>
      <c r="BF47" s="74">
        <v>15</v>
      </c>
      <c r="BG47" s="48">
        <v>45</v>
      </c>
      <c r="BH47" s="79"/>
      <c r="BI47" s="74">
        <v>3</v>
      </c>
      <c r="BJ47" s="74">
        <v>13</v>
      </c>
      <c r="BK47" s="48">
        <v>45</v>
      </c>
      <c r="BL47" s="79"/>
      <c r="BM47" s="74">
        <v>3</v>
      </c>
      <c r="BN47" s="74">
        <v>11</v>
      </c>
      <c r="BO47" s="48">
        <v>45</v>
      </c>
    </row>
    <row r="48" spans="1:67" x14ac:dyDescent="0.15">
      <c r="A48" s="42" t="s">
        <v>99</v>
      </c>
      <c r="U48" s="75"/>
      <c r="V48" s="75"/>
      <c r="X48" s="75"/>
      <c r="Y48" s="75"/>
      <c r="Z48" s="75"/>
      <c r="AB48" s="75"/>
      <c r="AC48" s="74">
        <v>7</v>
      </c>
      <c r="AD48" s="74">
        <v>8</v>
      </c>
      <c r="AE48" s="48">
        <v>46</v>
      </c>
      <c r="AF48" s="79"/>
      <c r="AG48" s="74">
        <v>6</v>
      </c>
      <c r="AH48" s="74">
        <v>7</v>
      </c>
      <c r="AI48" s="48">
        <v>46</v>
      </c>
      <c r="AJ48" s="79"/>
      <c r="AK48" s="74">
        <v>5</v>
      </c>
      <c r="AL48" s="74">
        <v>9</v>
      </c>
      <c r="AM48" s="48">
        <v>46</v>
      </c>
      <c r="AN48" s="79"/>
      <c r="AO48" s="74">
        <v>4</v>
      </c>
      <c r="AP48" s="74">
        <v>14</v>
      </c>
      <c r="AQ48" s="48">
        <v>46</v>
      </c>
      <c r="AR48" s="79"/>
      <c r="AS48" s="74">
        <v>4</v>
      </c>
      <c r="AT48" s="74">
        <v>11</v>
      </c>
      <c r="AU48" s="48">
        <v>46</v>
      </c>
      <c r="AV48" s="79"/>
      <c r="AW48" s="74">
        <v>4</v>
      </c>
      <c r="AX48" s="74">
        <v>8</v>
      </c>
      <c r="AY48" s="48">
        <v>46</v>
      </c>
      <c r="AZ48" s="79"/>
      <c r="BA48" s="74">
        <v>4</v>
      </c>
      <c r="BB48" s="74">
        <v>5</v>
      </c>
      <c r="BC48" s="48">
        <v>46</v>
      </c>
      <c r="BD48" s="79"/>
      <c r="BE48" s="74">
        <v>3</v>
      </c>
      <c r="BF48" s="74">
        <v>16</v>
      </c>
      <c r="BG48" s="48">
        <v>46</v>
      </c>
      <c r="BH48" s="79"/>
      <c r="BI48" s="74">
        <v>3</v>
      </c>
      <c r="BJ48" s="74">
        <v>14</v>
      </c>
      <c r="BK48" s="48">
        <v>46</v>
      </c>
      <c r="BL48" s="79"/>
      <c r="BM48" s="74">
        <v>3</v>
      </c>
      <c r="BN48" s="74">
        <v>12</v>
      </c>
      <c r="BO48" s="48">
        <v>46</v>
      </c>
    </row>
    <row r="49" spans="1:67" x14ac:dyDescent="0.15">
      <c r="A49" s="42" t="s">
        <v>109</v>
      </c>
      <c r="U49" s="75"/>
      <c r="V49" s="75"/>
      <c r="X49" s="75"/>
      <c r="Y49" s="75"/>
      <c r="Z49" s="75"/>
      <c r="AB49" s="75"/>
      <c r="AC49" s="74">
        <v>7</v>
      </c>
      <c r="AD49" s="74">
        <v>9</v>
      </c>
      <c r="AE49" s="48">
        <v>47</v>
      </c>
      <c r="AF49" s="79"/>
      <c r="AG49" s="74">
        <v>6</v>
      </c>
      <c r="AH49" s="74">
        <v>8</v>
      </c>
      <c r="AI49" s="48">
        <v>47</v>
      </c>
      <c r="AJ49" s="79"/>
      <c r="AK49" s="74">
        <v>5</v>
      </c>
      <c r="AL49" s="74">
        <v>10</v>
      </c>
      <c r="AM49" s="48">
        <v>47</v>
      </c>
      <c r="AN49" s="79"/>
      <c r="AO49" s="74">
        <v>5</v>
      </c>
      <c r="AP49" s="74">
        <v>6</v>
      </c>
      <c r="AQ49" s="48">
        <v>47</v>
      </c>
      <c r="AR49" s="79"/>
      <c r="AS49" s="74">
        <v>4</v>
      </c>
      <c r="AT49" s="74">
        <v>12</v>
      </c>
      <c r="AU49" s="48">
        <v>47</v>
      </c>
      <c r="AV49" s="79"/>
      <c r="AW49" s="74">
        <v>4</v>
      </c>
      <c r="AX49" s="74">
        <v>9</v>
      </c>
      <c r="AY49" s="48">
        <v>47</v>
      </c>
      <c r="AZ49" s="79"/>
      <c r="BA49" s="74">
        <v>4</v>
      </c>
      <c r="BB49" s="74">
        <v>6</v>
      </c>
      <c r="BC49" s="48">
        <v>47</v>
      </c>
      <c r="BD49" s="79"/>
      <c r="BE49" s="74">
        <v>3</v>
      </c>
      <c r="BF49" s="74">
        <v>17</v>
      </c>
      <c r="BG49" s="48">
        <v>47</v>
      </c>
      <c r="BH49" s="79"/>
      <c r="BI49" s="74">
        <v>3</v>
      </c>
      <c r="BJ49" s="74">
        <v>15</v>
      </c>
      <c r="BK49" s="48">
        <v>47</v>
      </c>
      <c r="BL49" s="79"/>
      <c r="BM49" s="74">
        <v>3</v>
      </c>
      <c r="BN49" s="74">
        <v>13</v>
      </c>
      <c r="BO49" s="48">
        <v>47</v>
      </c>
    </row>
    <row r="50" spans="1:67" x14ac:dyDescent="0.15">
      <c r="A50" s="42" t="s">
        <v>108</v>
      </c>
      <c r="U50" s="75"/>
      <c r="V50" s="75"/>
      <c r="X50" s="75"/>
      <c r="Y50" s="75"/>
      <c r="Z50" s="75"/>
      <c r="AB50" s="75"/>
      <c r="AC50" s="74">
        <v>7</v>
      </c>
      <c r="AD50" s="74">
        <v>10</v>
      </c>
      <c r="AE50" s="48">
        <v>48</v>
      </c>
      <c r="AF50" s="79"/>
      <c r="AG50" s="74">
        <v>6</v>
      </c>
      <c r="AH50" s="74">
        <v>9</v>
      </c>
      <c r="AI50" s="48">
        <v>48</v>
      </c>
      <c r="AJ50" s="79"/>
      <c r="AK50" s="74">
        <v>5</v>
      </c>
      <c r="AL50" s="74">
        <v>11</v>
      </c>
      <c r="AM50" s="48">
        <v>48</v>
      </c>
      <c r="AN50" s="79"/>
      <c r="AO50" s="74">
        <v>5</v>
      </c>
      <c r="AP50" s="74">
        <v>7</v>
      </c>
      <c r="AQ50" s="48">
        <v>48</v>
      </c>
      <c r="AR50" s="79"/>
      <c r="AS50" s="74">
        <v>4</v>
      </c>
      <c r="AT50" s="74">
        <v>13</v>
      </c>
      <c r="AU50" s="48">
        <v>48</v>
      </c>
      <c r="AV50" s="79"/>
      <c r="AW50" s="74">
        <v>4</v>
      </c>
      <c r="AX50" s="74">
        <v>10</v>
      </c>
      <c r="AY50" s="48">
        <v>48</v>
      </c>
      <c r="AZ50" s="79"/>
      <c r="BA50" s="74">
        <v>4</v>
      </c>
      <c r="BB50" s="74">
        <v>7</v>
      </c>
      <c r="BC50" s="48">
        <v>48</v>
      </c>
      <c r="BD50" s="79"/>
      <c r="BE50" s="74">
        <v>3</v>
      </c>
      <c r="BF50" s="74">
        <v>18</v>
      </c>
      <c r="BG50" s="48">
        <v>48</v>
      </c>
      <c r="BH50" s="79"/>
      <c r="BI50" s="74">
        <v>3</v>
      </c>
      <c r="BJ50" s="74">
        <v>16</v>
      </c>
      <c r="BK50" s="48">
        <v>48</v>
      </c>
      <c r="BL50" s="79"/>
      <c r="BM50" s="74">
        <v>3</v>
      </c>
      <c r="BN50" s="74">
        <v>14</v>
      </c>
      <c r="BO50" s="48">
        <v>48</v>
      </c>
    </row>
    <row r="51" spans="1:67" x14ac:dyDescent="0.15">
      <c r="A51" s="42" t="s">
        <v>110</v>
      </c>
      <c r="U51" s="75"/>
      <c r="V51" s="75"/>
      <c r="X51" s="75"/>
      <c r="Y51" s="75"/>
      <c r="Z51" s="75"/>
      <c r="AB51" s="75"/>
      <c r="AC51" s="74">
        <v>7</v>
      </c>
      <c r="AD51" s="74">
        <v>11</v>
      </c>
      <c r="AE51" s="48">
        <v>49</v>
      </c>
      <c r="AF51" s="79"/>
      <c r="AG51" s="74">
        <v>6</v>
      </c>
      <c r="AH51" s="74">
        <v>10</v>
      </c>
      <c r="AI51" s="48">
        <v>49</v>
      </c>
      <c r="AJ51" s="79"/>
      <c r="AK51" s="74">
        <v>5</v>
      </c>
      <c r="AL51" s="74">
        <v>12</v>
      </c>
      <c r="AM51" s="48">
        <v>49</v>
      </c>
      <c r="AN51" s="79"/>
      <c r="AO51" s="74">
        <v>5</v>
      </c>
      <c r="AP51" s="74">
        <v>8</v>
      </c>
      <c r="AQ51" s="48">
        <v>49</v>
      </c>
      <c r="AR51" s="79"/>
      <c r="AS51" s="74">
        <v>4</v>
      </c>
      <c r="AT51" s="74">
        <v>14</v>
      </c>
      <c r="AU51" s="48">
        <v>49</v>
      </c>
      <c r="AV51" s="79"/>
      <c r="AW51" s="74">
        <v>4</v>
      </c>
      <c r="AX51" s="74">
        <v>11</v>
      </c>
      <c r="AY51" s="48">
        <v>49</v>
      </c>
      <c r="AZ51" s="79"/>
      <c r="BA51" s="74">
        <v>4</v>
      </c>
      <c r="BB51" s="74">
        <v>8</v>
      </c>
      <c r="BC51" s="48">
        <v>49</v>
      </c>
      <c r="BD51" s="79"/>
      <c r="BE51" s="74">
        <v>4</v>
      </c>
      <c r="BF51" s="74">
        <v>5</v>
      </c>
      <c r="BG51" s="48">
        <v>49</v>
      </c>
      <c r="BH51" s="79"/>
      <c r="BI51" s="74">
        <v>3</v>
      </c>
      <c r="BJ51" s="74">
        <v>17</v>
      </c>
      <c r="BK51" s="48">
        <v>49</v>
      </c>
      <c r="BL51" s="79"/>
      <c r="BM51" s="74">
        <v>3</v>
      </c>
      <c r="BN51" s="74">
        <v>15</v>
      </c>
      <c r="BO51" s="48">
        <v>49</v>
      </c>
    </row>
    <row r="52" spans="1:67" x14ac:dyDescent="0.15">
      <c r="U52" s="75"/>
      <c r="V52" s="75"/>
      <c r="X52" s="75"/>
      <c r="Y52" s="75"/>
      <c r="Z52" s="75"/>
      <c r="AB52" s="75"/>
      <c r="AC52" s="74">
        <v>8</v>
      </c>
      <c r="AD52" s="74">
        <v>9</v>
      </c>
      <c r="AE52" s="48">
        <v>50</v>
      </c>
      <c r="AF52" s="79"/>
      <c r="AG52" s="74">
        <v>6</v>
      </c>
      <c r="AH52" s="74">
        <v>11</v>
      </c>
      <c r="AI52" s="48">
        <v>50</v>
      </c>
      <c r="AJ52" s="79"/>
      <c r="AK52" s="74">
        <v>5</v>
      </c>
      <c r="AL52" s="74">
        <v>13</v>
      </c>
      <c r="AM52" s="48">
        <v>50</v>
      </c>
      <c r="AN52" s="79"/>
      <c r="AO52" s="74">
        <v>5</v>
      </c>
      <c r="AP52" s="74">
        <v>9</v>
      </c>
      <c r="AQ52" s="48">
        <v>50</v>
      </c>
      <c r="AR52" s="79"/>
      <c r="AS52" s="74">
        <v>4</v>
      </c>
      <c r="AT52" s="74">
        <v>15</v>
      </c>
      <c r="AU52" s="48">
        <v>50</v>
      </c>
      <c r="AV52" s="79"/>
      <c r="AW52" s="74">
        <v>4</v>
      </c>
      <c r="AX52" s="74">
        <v>12</v>
      </c>
      <c r="AY52" s="48">
        <v>50</v>
      </c>
      <c r="AZ52" s="79"/>
      <c r="BA52" s="74">
        <v>4</v>
      </c>
      <c r="BB52" s="74">
        <v>9</v>
      </c>
      <c r="BC52" s="48">
        <v>50</v>
      </c>
      <c r="BD52" s="79"/>
      <c r="BE52" s="74">
        <v>4</v>
      </c>
      <c r="BF52" s="74">
        <v>6</v>
      </c>
      <c r="BG52" s="48">
        <v>50</v>
      </c>
      <c r="BH52" s="79"/>
      <c r="BI52" s="74">
        <v>3</v>
      </c>
      <c r="BJ52" s="74">
        <v>18</v>
      </c>
      <c r="BK52" s="48">
        <v>50</v>
      </c>
      <c r="BL52" s="79"/>
      <c r="BM52" s="74">
        <v>3</v>
      </c>
      <c r="BN52" s="74">
        <v>16</v>
      </c>
      <c r="BO52" s="48">
        <v>50</v>
      </c>
    </row>
    <row r="53" spans="1:67" x14ac:dyDescent="0.15">
      <c r="A53" s="46" t="s">
        <v>101</v>
      </c>
      <c r="U53" s="75"/>
      <c r="V53" s="75"/>
      <c r="X53" s="75"/>
      <c r="Y53" s="75"/>
      <c r="Z53" s="75"/>
      <c r="AB53" s="75"/>
      <c r="AC53" s="74">
        <v>8</v>
      </c>
      <c r="AD53" s="74">
        <v>10</v>
      </c>
      <c r="AE53" s="48">
        <v>51</v>
      </c>
      <c r="AF53" s="79"/>
      <c r="AG53" s="74">
        <v>6</v>
      </c>
      <c r="AH53" s="74">
        <v>12</v>
      </c>
      <c r="AI53" s="48">
        <v>51</v>
      </c>
      <c r="AJ53" s="79"/>
      <c r="AK53" s="74">
        <v>6</v>
      </c>
      <c r="AL53" s="74">
        <v>7</v>
      </c>
      <c r="AM53" s="48">
        <v>51</v>
      </c>
      <c r="AN53" s="79"/>
      <c r="AO53" s="74">
        <v>5</v>
      </c>
      <c r="AP53" s="74">
        <v>10</v>
      </c>
      <c r="AQ53" s="48">
        <v>51</v>
      </c>
      <c r="AR53" s="79"/>
      <c r="AS53" s="74">
        <v>5</v>
      </c>
      <c r="AT53" s="74">
        <v>6</v>
      </c>
      <c r="AU53" s="48">
        <v>51</v>
      </c>
      <c r="AV53" s="79"/>
      <c r="AW53" s="74">
        <v>4</v>
      </c>
      <c r="AX53" s="74">
        <v>13</v>
      </c>
      <c r="AY53" s="48">
        <v>51</v>
      </c>
      <c r="AZ53" s="79"/>
      <c r="BA53" s="74">
        <v>4</v>
      </c>
      <c r="BB53" s="74">
        <v>10</v>
      </c>
      <c r="BC53" s="48">
        <v>51</v>
      </c>
      <c r="BD53" s="79"/>
      <c r="BE53" s="74">
        <v>4</v>
      </c>
      <c r="BF53" s="74">
        <v>7</v>
      </c>
      <c r="BG53" s="48">
        <v>51</v>
      </c>
      <c r="BH53" s="79"/>
      <c r="BI53" s="74">
        <v>3</v>
      </c>
      <c r="BJ53" s="74">
        <v>19</v>
      </c>
      <c r="BK53" s="48">
        <v>51</v>
      </c>
      <c r="BL53" s="79"/>
      <c r="BM53" s="74">
        <v>3</v>
      </c>
      <c r="BN53" s="74">
        <v>17</v>
      </c>
      <c r="BO53" s="48">
        <v>51</v>
      </c>
    </row>
    <row r="54" spans="1:67" x14ac:dyDescent="0.15">
      <c r="A54" s="42" t="s">
        <v>106</v>
      </c>
      <c r="U54" s="75"/>
      <c r="V54" s="75"/>
      <c r="X54" s="75"/>
      <c r="Y54" s="75"/>
      <c r="Z54" s="75"/>
      <c r="AB54" s="75"/>
      <c r="AC54" s="74">
        <v>8</v>
      </c>
      <c r="AD54" s="74">
        <v>11</v>
      </c>
      <c r="AE54" s="48">
        <v>52</v>
      </c>
      <c r="AF54" s="79"/>
      <c r="AG54" s="74">
        <v>7</v>
      </c>
      <c r="AH54" s="74">
        <v>8</v>
      </c>
      <c r="AI54" s="48">
        <v>52</v>
      </c>
      <c r="AJ54" s="79"/>
      <c r="AK54" s="74">
        <v>6</v>
      </c>
      <c r="AL54" s="74">
        <v>8</v>
      </c>
      <c r="AM54" s="48">
        <v>52</v>
      </c>
      <c r="AN54" s="79"/>
      <c r="AO54" s="74">
        <v>5</v>
      </c>
      <c r="AP54" s="74">
        <v>11</v>
      </c>
      <c r="AQ54" s="48">
        <v>52</v>
      </c>
      <c r="AR54" s="79"/>
      <c r="AS54" s="74">
        <v>5</v>
      </c>
      <c r="AT54" s="74">
        <v>7</v>
      </c>
      <c r="AU54" s="48">
        <v>52</v>
      </c>
      <c r="AV54" s="79"/>
      <c r="AW54" s="74">
        <v>4</v>
      </c>
      <c r="AX54" s="74">
        <v>14</v>
      </c>
      <c r="AY54" s="48">
        <v>52</v>
      </c>
      <c r="AZ54" s="79"/>
      <c r="BA54" s="74">
        <v>4</v>
      </c>
      <c r="BB54" s="74">
        <v>11</v>
      </c>
      <c r="BC54" s="48">
        <v>52</v>
      </c>
      <c r="BD54" s="79"/>
      <c r="BE54" s="74">
        <v>4</v>
      </c>
      <c r="BF54" s="74">
        <v>8</v>
      </c>
      <c r="BG54" s="48">
        <v>52</v>
      </c>
      <c r="BH54" s="79"/>
      <c r="BI54" s="74">
        <v>4</v>
      </c>
      <c r="BJ54" s="74">
        <v>5</v>
      </c>
      <c r="BK54" s="48">
        <v>52</v>
      </c>
      <c r="BL54" s="79"/>
      <c r="BM54" s="74">
        <v>3</v>
      </c>
      <c r="BN54" s="74">
        <v>18</v>
      </c>
      <c r="BO54" s="48">
        <v>52</v>
      </c>
    </row>
    <row r="55" spans="1:67" x14ac:dyDescent="0.15">
      <c r="A55" s="42" t="s">
        <v>105</v>
      </c>
      <c r="U55" s="75"/>
      <c r="V55" s="75"/>
      <c r="X55" s="75"/>
      <c r="Y55" s="75"/>
      <c r="Z55" s="75"/>
      <c r="AB55" s="75"/>
      <c r="AC55" s="74">
        <v>9</v>
      </c>
      <c r="AD55" s="74">
        <v>10</v>
      </c>
      <c r="AE55" s="48">
        <v>53</v>
      </c>
      <c r="AF55" s="79"/>
      <c r="AG55" s="74">
        <v>7</v>
      </c>
      <c r="AH55" s="74">
        <v>9</v>
      </c>
      <c r="AI55" s="48">
        <v>53</v>
      </c>
      <c r="AJ55" s="79"/>
      <c r="AK55" s="74">
        <v>6</v>
      </c>
      <c r="AL55" s="74">
        <v>9</v>
      </c>
      <c r="AM55" s="48">
        <v>53</v>
      </c>
      <c r="AN55" s="79"/>
      <c r="AO55" s="74">
        <v>5</v>
      </c>
      <c r="AP55" s="74">
        <v>12</v>
      </c>
      <c r="AQ55" s="48">
        <v>53</v>
      </c>
      <c r="AR55" s="79"/>
      <c r="AS55" s="74">
        <v>5</v>
      </c>
      <c r="AT55" s="74">
        <v>8</v>
      </c>
      <c r="AU55" s="48">
        <v>53</v>
      </c>
      <c r="AV55" s="79"/>
      <c r="AW55" s="74">
        <v>4</v>
      </c>
      <c r="AX55" s="74">
        <v>15</v>
      </c>
      <c r="AY55" s="48">
        <v>53</v>
      </c>
      <c r="AZ55" s="79"/>
      <c r="BA55" s="74">
        <v>4</v>
      </c>
      <c r="BB55" s="74">
        <v>12</v>
      </c>
      <c r="BC55" s="48">
        <v>53</v>
      </c>
      <c r="BD55" s="79"/>
      <c r="BE55" s="74">
        <v>4</v>
      </c>
      <c r="BF55" s="74">
        <v>9</v>
      </c>
      <c r="BG55" s="48">
        <v>53</v>
      </c>
      <c r="BH55" s="79"/>
      <c r="BI55" s="74">
        <v>4</v>
      </c>
      <c r="BJ55" s="74">
        <v>6</v>
      </c>
      <c r="BK55" s="48">
        <v>53</v>
      </c>
      <c r="BL55" s="79"/>
      <c r="BM55" s="74">
        <v>3</v>
      </c>
      <c r="BN55" s="74">
        <v>19</v>
      </c>
      <c r="BO55" s="48">
        <v>53</v>
      </c>
    </row>
    <row r="56" spans="1:67" x14ac:dyDescent="0.15">
      <c r="A56" s="42" t="s">
        <v>107</v>
      </c>
      <c r="U56" s="75"/>
      <c r="V56" s="75"/>
      <c r="X56" s="75"/>
      <c r="Y56" s="75"/>
      <c r="Z56" s="75"/>
      <c r="AB56" s="75"/>
      <c r="AC56" s="74">
        <v>9</v>
      </c>
      <c r="AD56" s="74">
        <v>11</v>
      </c>
      <c r="AE56" s="48">
        <v>54</v>
      </c>
      <c r="AF56" s="79"/>
      <c r="AG56" s="74">
        <v>7</v>
      </c>
      <c r="AH56" s="74">
        <v>10</v>
      </c>
      <c r="AI56" s="48">
        <v>54</v>
      </c>
      <c r="AJ56" s="79"/>
      <c r="AK56" s="74">
        <v>6</v>
      </c>
      <c r="AL56" s="74">
        <v>10</v>
      </c>
      <c r="AM56" s="48">
        <v>54</v>
      </c>
      <c r="AN56" s="79"/>
      <c r="AO56" s="74">
        <v>5</v>
      </c>
      <c r="AP56" s="74">
        <v>13</v>
      </c>
      <c r="AQ56" s="48">
        <v>54</v>
      </c>
      <c r="AR56" s="79"/>
      <c r="AS56" s="74">
        <v>5</v>
      </c>
      <c r="AT56" s="74">
        <v>9</v>
      </c>
      <c r="AU56" s="48">
        <v>54</v>
      </c>
      <c r="AV56" s="79"/>
      <c r="AW56" s="74">
        <v>4</v>
      </c>
      <c r="AX56" s="74">
        <v>16</v>
      </c>
      <c r="AY56" s="48">
        <v>54</v>
      </c>
      <c r="AZ56" s="79"/>
      <c r="BA56" s="74">
        <v>4</v>
      </c>
      <c r="BB56" s="74">
        <v>13</v>
      </c>
      <c r="BC56" s="48">
        <v>54</v>
      </c>
      <c r="BD56" s="79"/>
      <c r="BE56" s="74">
        <v>4</v>
      </c>
      <c r="BF56" s="74">
        <v>10</v>
      </c>
      <c r="BG56" s="48">
        <v>54</v>
      </c>
      <c r="BH56" s="79"/>
      <c r="BI56" s="74">
        <v>4</v>
      </c>
      <c r="BJ56" s="74">
        <v>7</v>
      </c>
      <c r="BK56" s="48">
        <v>54</v>
      </c>
      <c r="BL56" s="79"/>
      <c r="BM56" s="74">
        <v>3</v>
      </c>
      <c r="BN56" s="74">
        <v>20</v>
      </c>
      <c r="BO56" s="48">
        <v>54</v>
      </c>
    </row>
    <row r="57" spans="1:67" x14ac:dyDescent="0.15">
      <c r="U57" s="75"/>
      <c r="V57" s="75"/>
      <c r="X57" s="75"/>
      <c r="Y57" s="75"/>
      <c r="Z57" s="75"/>
      <c r="AB57" s="75"/>
      <c r="AC57" s="74">
        <v>10</v>
      </c>
      <c r="AD57" s="74">
        <v>11</v>
      </c>
      <c r="AE57" s="48">
        <v>55</v>
      </c>
      <c r="AF57" s="79"/>
      <c r="AG57" s="74">
        <v>7</v>
      </c>
      <c r="AH57" s="74">
        <v>11</v>
      </c>
      <c r="AI57" s="48">
        <v>55</v>
      </c>
      <c r="AJ57" s="79"/>
      <c r="AK57" s="74">
        <v>6</v>
      </c>
      <c r="AL57" s="74">
        <v>11</v>
      </c>
      <c r="AM57" s="48">
        <v>55</v>
      </c>
      <c r="AN57" s="79"/>
      <c r="AO57" s="74">
        <v>5</v>
      </c>
      <c r="AP57" s="74">
        <v>14</v>
      </c>
      <c r="AQ57" s="48">
        <v>55</v>
      </c>
      <c r="AR57" s="79"/>
      <c r="AS57" s="74">
        <v>5</v>
      </c>
      <c r="AT57" s="74">
        <v>10</v>
      </c>
      <c r="AU57" s="48">
        <v>55</v>
      </c>
      <c r="AV57" s="79"/>
      <c r="AW57" s="74">
        <v>5</v>
      </c>
      <c r="AX57" s="74">
        <v>6</v>
      </c>
      <c r="AY57" s="48">
        <v>55</v>
      </c>
      <c r="AZ57" s="79"/>
      <c r="BA57" s="74">
        <v>4</v>
      </c>
      <c r="BB57" s="74">
        <v>14</v>
      </c>
      <c r="BC57" s="48">
        <v>55</v>
      </c>
      <c r="BD57" s="79"/>
      <c r="BE57" s="74">
        <v>4</v>
      </c>
      <c r="BF57" s="74">
        <v>11</v>
      </c>
      <c r="BG57" s="48">
        <v>55</v>
      </c>
      <c r="BH57" s="79"/>
      <c r="BI57" s="74">
        <v>4</v>
      </c>
      <c r="BJ57" s="74">
        <v>8</v>
      </c>
      <c r="BK57" s="48">
        <v>55</v>
      </c>
      <c r="BL57" s="79"/>
      <c r="BM57" s="74">
        <v>4</v>
      </c>
      <c r="BN57" s="74">
        <v>5</v>
      </c>
      <c r="BO57" s="48">
        <v>55</v>
      </c>
    </row>
    <row r="58" spans="1:67" x14ac:dyDescent="0.15">
      <c r="U58" s="75"/>
      <c r="V58" s="75"/>
      <c r="X58" s="75"/>
      <c r="Y58" s="75"/>
      <c r="Z58" s="75"/>
      <c r="AB58" s="75"/>
      <c r="AC58" s="79"/>
      <c r="AD58" s="79"/>
      <c r="AF58" s="79"/>
      <c r="AG58" s="74">
        <v>7</v>
      </c>
      <c r="AH58" s="74">
        <v>12</v>
      </c>
      <c r="AI58" s="48">
        <v>56</v>
      </c>
      <c r="AJ58" s="79"/>
      <c r="AK58" s="74">
        <v>6</v>
      </c>
      <c r="AL58" s="74">
        <v>12</v>
      </c>
      <c r="AM58" s="48">
        <v>56</v>
      </c>
      <c r="AN58" s="79"/>
      <c r="AO58" s="74">
        <v>6</v>
      </c>
      <c r="AP58" s="74">
        <v>7</v>
      </c>
      <c r="AQ58" s="48">
        <v>56</v>
      </c>
      <c r="AR58" s="79"/>
      <c r="AS58" s="74">
        <v>5</v>
      </c>
      <c r="AT58" s="74">
        <v>11</v>
      </c>
      <c r="AU58" s="48">
        <v>56</v>
      </c>
      <c r="AV58" s="79"/>
      <c r="AW58" s="74">
        <v>5</v>
      </c>
      <c r="AX58" s="74">
        <v>7</v>
      </c>
      <c r="AY58" s="48">
        <v>56</v>
      </c>
      <c r="AZ58" s="79"/>
      <c r="BA58" s="74">
        <v>4</v>
      </c>
      <c r="BB58" s="74">
        <v>15</v>
      </c>
      <c r="BC58" s="48">
        <v>56</v>
      </c>
      <c r="BD58" s="79"/>
      <c r="BE58" s="74">
        <v>4</v>
      </c>
      <c r="BF58" s="74">
        <v>12</v>
      </c>
      <c r="BG58" s="48">
        <v>56</v>
      </c>
      <c r="BH58" s="79"/>
      <c r="BI58" s="74">
        <v>4</v>
      </c>
      <c r="BJ58" s="74">
        <v>9</v>
      </c>
      <c r="BK58" s="48">
        <v>56</v>
      </c>
      <c r="BL58" s="79"/>
      <c r="BM58" s="74">
        <v>4</v>
      </c>
      <c r="BN58" s="74">
        <v>6</v>
      </c>
      <c r="BO58" s="48">
        <v>56</v>
      </c>
    </row>
    <row r="59" spans="1:67" x14ac:dyDescent="0.15">
      <c r="U59" s="75"/>
      <c r="V59" s="75"/>
      <c r="X59" s="75"/>
      <c r="Y59" s="75"/>
      <c r="Z59" s="75"/>
      <c r="AB59" s="75"/>
      <c r="AC59" s="79"/>
      <c r="AD59" s="79"/>
      <c r="AF59" s="79"/>
      <c r="AG59" s="74">
        <v>8</v>
      </c>
      <c r="AH59" s="74">
        <v>9</v>
      </c>
      <c r="AI59" s="48">
        <v>57</v>
      </c>
      <c r="AJ59" s="79"/>
      <c r="AK59" s="74">
        <v>6</v>
      </c>
      <c r="AL59" s="74">
        <v>13</v>
      </c>
      <c r="AM59" s="48">
        <v>57</v>
      </c>
      <c r="AN59" s="79"/>
      <c r="AO59" s="74">
        <v>6</v>
      </c>
      <c r="AP59" s="74">
        <v>8</v>
      </c>
      <c r="AQ59" s="48">
        <v>57</v>
      </c>
      <c r="AR59" s="79"/>
      <c r="AS59" s="74">
        <v>5</v>
      </c>
      <c r="AT59" s="74">
        <v>12</v>
      </c>
      <c r="AU59" s="48">
        <v>57</v>
      </c>
      <c r="AV59" s="79"/>
      <c r="AW59" s="74">
        <v>5</v>
      </c>
      <c r="AX59" s="74">
        <v>8</v>
      </c>
      <c r="AY59" s="48">
        <v>57</v>
      </c>
      <c r="AZ59" s="79"/>
      <c r="BA59" s="74">
        <v>4</v>
      </c>
      <c r="BB59" s="74">
        <v>16</v>
      </c>
      <c r="BC59" s="48">
        <v>57</v>
      </c>
      <c r="BD59" s="79"/>
      <c r="BE59" s="74">
        <v>4</v>
      </c>
      <c r="BF59" s="74">
        <v>13</v>
      </c>
      <c r="BG59" s="48">
        <v>57</v>
      </c>
      <c r="BH59" s="79"/>
      <c r="BI59" s="74">
        <v>4</v>
      </c>
      <c r="BJ59" s="74">
        <v>10</v>
      </c>
      <c r="BK59" s="48">
        <v>57</v>
      </c>
      <c r="BL59" s="79"/>
      <c r="BM59" s="74">
        <v>4</v>
      </c>
      <c r="BN59" s="74">
        <v>7</v>
      </c>
      <c r="BO59" s="48">
        <v>57</v>
      </c>
    </row>
    <row r="60" spans="1:67" x14ac:dyDescent="0.15">
      <c r="U60" s="75"/>
      <c r="V60" s="75"/>
      <c r="X60" s="75"/>
      <c r="Y60" s="75"/>
      <c r="Z60" s="75"/>
      <c r="AB60" s="75"/>
      <c r="AC60" s="79"/>
      <c r="AD60" s="79"/>
      <c r="AF60" s="79"/>
      <c r="AG60" s="74">
        <v>8</v>
      </c>
      <c r="AH60" s="74">
        <v>10</v>
      </c>
      <c r="AI60" s="48">
        <v>58</v>
      </c>
      <c r="AJ60" s="79"/>
      <c r="AK60" s="74">
        <v>7</v>
      </c>
      <c r="AL60" s="74">
        <v>8</v>
      </c>
      <c r="AM60" s="48">
        <v>58</v>
      </c>
      <c r="AN60" s="79"/>
      <c r="AO60" s="74">
        <v>6</v>
      </c>
      <c r="AP60" s="74">
        <v>9</v>
      </c>
      <c r="AQ60" s="48">
        <v>58</v>
      </c>
      <c r="AR60" s="79"/>
      <c r="AS60" s="74">
        <v>5</v>
      </c>
      <c r="AT60" s="74">
        <v>13</v>
      </c>
      <c r="AU60" s="48">
        <v>58</v>
      </c>
      <c r="AV60" s="79"/>
      <c r="AW60" s="74">
        <v>5</v>
      </c>
      <c r="AX60" s="74">
        <v>9</v>
      </c>
      <c r="AY60" s="48">
        <v>58</v>
      </c>
      <c r="AZ60" s="79"/>
      <c r="BA60" s="74">
        <v>4</v>
      </c>
      <c r="BB60" s="74">
        <v>17</v>
      </c>
      <c r="BC60" s="48">
        <v>58</v>
      </c>
      <c r="BD60" s="79"/>
      <c r="BE60" s="74">
        <v>4</v>
      </c>
      <c r="BF60" s="74">
        <v>14</v>
      </c>
      <c r="BG60" s="48">
        <v>58</v>
      </c>
      <c r="BH60" s="79"/>
      <c r="BI60" s="74">
        <v>4</v>
      </c>
      <c r="BJ60" s="74">
        <v>11</v>
      </c>
      <c r="BK60" s="48">
        <v>58</v>
      </c>
      <c r="BL60" s="79"/>
      <c r="BM60" s="74">
        <v>4</v>
      </c>
      <c r="BN60" s="74">
        <v>8</v>
      </c>
      <c r="BO60" s="48">
        <v>58</v>
      </c>
    </row>
    <row r="61" spans="1:67" x14ac:dyDescent="0.15">
      <c r="U61" s="75"/>
      <c r="V61" s="75"/>
      <c r="X61" s="75"/>
      <c r="Y61" s="75"/>
      <c r="Z61" s="75"/>
      <c r="AB61" s="75"/>
      <c r="AC61" s="79"/>
      <c r="AD61" s="79"/>
      <c r="AF61" s="79"/>
      <c r="AG61" s="74">
        <v>8</v>
      </c>
      <c r="AH61" s="74">
        <v>11</v>
      </c>
      <c r="AI61" s="48">
        <v>59</v>
      </c>
      <c r="AJ61" s="79"/>
      <c r="AK61" s="74">
        <v>7</v>
      </c>
      <c r="AL61" s="74">
        <v>9</v>
      </c>
      <c r="AM61" s="48">
        <v>59</v>
      </c>
      <c r="AN61" s="79"/>
      <c r="AO61" s="74">
        <v>6</v>
      </c>
      <c r="AP61" s="74">
        <v>10</v>
      </c>
      <c r="AQ61" s="48">
        <v>59</v>
      </c>
      <c r="AR61" s="79"/>
      <c r="AS61" s="74">
        <v>5</v>
      </c>
      <c r="AT61" s="74">
        <v>14</v>
      </c>
      <c r="AU61" s="48">
        <v>59</v>
      </c>
      <c r="AV61" s="79"/>
      <c r="AW61" s="74">
        <v>5</v>
      </c>
      <c r="AX61" s="74">
        <v>10</v>
      </c>
      <c r="AY61" s="48">
        <v>59</v>
      </c>
      <c r="AZ61" s="79"/>
      <c r="BA61" s="74">
        <v>5</v>
      </c>
      <c r="BB61" s="74">
        <v>6</v>
      </c>
      <c r="BC61" s="48">
        <v>59</v>
      </c>
      <c r="BD61" s="79"/>
      <c r="BE61" s="74">
        <v>4</v>
      </c>
      <c r="BF61" s="74">
        <v>15</v>
      </c>
      <c r="BG61" s="48">
        <v>59</v>
      </c>
      <c r="BH61" s="79"/>
      <c r="BI61" s="74">
        <v>4</v>
      </c>
      <c r="BJ61" s="74">
        <v>12</v>
      </c>
      <c r="BK61" s="48">
        <v>59</v>
      </c>
      <c r="BL61" s="79"/>
      <c r="BM61" s="74">
        <v>4</v>
      </c>
      <c r="BN61" s="74">
        <v>9</v>
      </c>
      <c r="BO61" s="48">
        <v>59</v>
      </c>
    </row>
    <row r="62" spans="1:67" x14ac:dyDescent="0.15">
      <c r="U62" s="75"/>
      <c r="V62" s="75"/>
      <c r="X62" s="75"/>
      <c r="Y62" s="75"/>
      <c r="Z62" s="75"/>
      <c r="AB62" s="75"/>
      <c r="AC62" s="79"/>
      <c r="AD62" s="79"/>
      <c r="AF62" s="79"/>
      <c r="AG62" s="74">
        <v>8</v>
      </c>
      <c r="AH62" s="74">
        <v>12</v>
      </c>
      <c r="AI62" s="48">
        <v>60</v>
      </c>
      <c r="AJ62" s="79"/>
      <c r="AK62" s="74">
        <v>7</v>
      </c>
      <c r="AL62" s="74">
        <v>10</v>
      </c>
      <c r="AM62" s="48">
        <v>60</v>
      </c>
      <c r="AN62" s="79"/>
      <c r="AO62" s="74">
        <v>6</v>
      </c>
      <c r="AP62" s="74">
        <v>11</v>
      </c>
      <c r="AQ62" s="48">
        <v>60</v>
      </c>
      <c r="AR62" s="79"/>
      <c r="AS62" s="74">
        <v>5</v>
      </c>
      <c r="AT62" s="74">
        <v>15</v>
      </c>
      <c r="AU62" s="48">
        <v>60</v>
      </c>
      <c r="AV62" s="79"/>
      <c r="AW62" s="74">
        <v>5</v>
      </c>
      <c r="AX62" s="74">
        <v>11</v>
      </c>
      <c r="AY62" s="48">
        <v>60</v>
      </c>
      <c r="AZ62" s="79"/>
      <c r="BA62" s="74">
        <v>5</v>
      </c>
      <c r="BB62" s="74">
        <v>7</v>
      </c>
      <c r="BC62" s="48">
        <v>60</v>
      </c>
      <c r="BD62" s="79"/>
      <c r="BE62" s="74">
        <v>4</v>
      </c>
      <c r="BF62" s="74">
        <v>16</v>
      </c>
      <c r="BG62" s="48">
        <v>60</v>
      </c>
      <c r="BH62" s="79"/>
      <c r="BI62" s="74">
        <v>4</v>
      </c>
      <c r="BJ62" s="74">
        <v>13</v>
      </c>
      <c r="BK62" s="48">
        <v>60</v>
      </c>
      <c r="BL62" s="79"/>
      <c r="BM62" s="74">
        <v>4</v>
      </c>
      <c r="BN62" s="74">
        <v>10</v>
      </c>
      <c r="BO62" s="48">
        <v>60</v>
      </c>
    </row>
    <row r="63" spans="1:67" x14ac:dyDescent="0.15">
      <c r="U63" s="75"/>
      <c r="V63" s="75"/>
      <c r="X63" s="75"/>
      <c r="Y63" s="75"/>
      <c r="Z63" s="75"/>
      <c r="AB63" s="75"/>
      <c r="AC63" s="79"/>
      <c r="AD63" s="79"/>
      <c r="AF63" s="79"/>
      <c r="AG63" s="74">
        <v>9</v>
      </c>
      <c r="AH63" s="74">
        <v>10</v>
      </c>
      <c r="AI63" s="48">
        <v>61</v>
      </c>
      <c r="AJ63" s="79"/>
      <c r="AK63" s="74">
        <v>7</v>
      </c>
      <c r="AL63" s="74">
        <v>11</v>
      </c>
      <c r="AM63" s="48">
        <v>61</v>
      </c>
      <c r="AN63" s="79"/>
      <c r="AO63" s="74">
        <v>6</v>
      </c>
      <c r="AP63" s="74">
        <v>12</v>
      </c>
      <c r="AQ63" s="48">
        <v>61</v>
      </c>
      <c r="AR63" s="79"/>
      <c r="AS63" s="74">
        <v>6</v>
      </c>
      <c r="AT63" s="74">
        <v>7</v>
      </c>
      <c r="AU63" s="48">
        <v>61</v>
      </c>
      <c r="AV63" s="79"/>
      <c r="AW63" s="74">
        <v>5</v>
      </c>
      <c r="AX63" s="74">
        <v>12</v>
      </c>
      <c r="AY63" s="48">
        <v>61</v>
      </c>
      <c r="AZ63" s="79"/>
      <c r="BA63" s="74">
        <v>5</v>
      </c>
      <c r="BB63" s="74">
        <v>8</v>
      </c>
      <c r="BC63" s="48">
        <v>61</v>
      </c>
      <c r="BD63" s="79"/>
      <c r="BE63" s="74">
        <v>4</v>
      </c>
      <c r="BF63" s="74">
        <v>17</v>
      </c>
      <c r="BG63" s="48">
        <v>61</v>
      </c>
      <c r="BH63" s="79"/>
      <c r="BI63" s="74">
        <v>4</v>
      </c>
      <c r="BJ63" s="74">
        <v>14</v>
      </c>
      <c r="BK63" s="48">
        <v>61</v>
      </c>
      <c r="BL63" s="79"/>
      <c r="BM63" s="74">
        <v>4</v>
      </c>
      <c r="BN63" s="74">
        <v>11</v>
      </c>
      <c r="BO63" s="48">
        <v>61</v>
      </c>
    </row>
    <row r="64" spans="1:67" x14ac:dyDescent="0.15">
      <c r="U64" s="75"/>
      <c r="V64" s="75"/>
      <c r="X64" s="75"/>
      <c r="Y64" s="75"/>
      <c r="Z64" s="75"/>
      <c r="AB64" s="75"/>
      <c r="AC64" s="79"/>
      <c r="AD64" s="79"/>
      <c r="AF64" s="79"/>
      <c r="AG64" s="74">
        <v>9</v>
      </c>
      <c r="AH64" s="74">
        <v>11</v>
      </c>
      <c r="AI64" s="48">
        <v>62</v>
      </c>
      <c r="AJ64" s="79"/>
      <c r="AK64" s="74">
        <v>7</v>
      </c>
      <c r="AL64" s="74">
        <v>12</v>
      </c>
      <c r="AM64" s="48">
        <v>62</v>
      </c>
      <c r="AN64" s="79"/>
      <c r="AO64" s="74">
        <v>6</v>
      </c>
      <c r="AP64" s="74">
        <v>13</v>
      </c>
      <c r="AQ64" s="48">
        <v>62</v>
      </c>
      <c r="AR64" s="79"/>
      <c r="AS64" s="74">
        <v>6</v>
      </c>
      <c r="AT64" s="74">
        <v>8</v>
      </c>
      <c r="AU64" s="48">
        <v>62</v>
      </c>
      <c r="AV64" s="79"/>
      <c r="AW64" s="74">
        <v>5</v>
      </c>
      <c r="AX64" s="74">
        <v>13</v>
      </c>
      <c r="AY64" s="48">
        <v>62</v>
      </c>
      <c r="AZ64" s="79"/>
      <c r="BA64" s="74">
        <v>5</v>
      </c>
      <c r="BB64" s="74">
        <v>9</v>
      </c>
      <c r="BC64" s="48">
        <v>62</v>
      </c>
      <c r="BD64" s="79"/>
      <c r="BE64" s="74">
        <v>4</v>
      </c>
      <c r="BF64" s="74">
        <v>18</v>
      </c>
      <c r="BG64" s="48">
        <v>62</v>
      </c>
      <c r="BH64" s="79"/>
      <c r="BI64" s="74">
        <v>4</v>
      </c>
      <c r="BJ64" s="74">
        <v>15</v>
      </c>
      <c r="BK64" s="48">
        <v>62</v>
      </c>
      <c r="BL64" s="79"/>
      <c r="BM64" s="74">
        <v>4</v>
      </c>
      <c r="BN64" s="74">
        <v>12</v>
      </c>
      <c r="BO64" s="48">
        <v>62</v>
      </c>
    </row>
    <row r="65" spans="21:67" x14ac:dyDescent="0.15">
      <c r="U65" s="75"/>
      <c r="V65" s="75"/>
      <c r="X65" s="75"/>
      <c r="Y65" s="75"/>
      <c r="Z65" s="75"/>
      <c r="AB65" s="75"/>
      <c r="AC65" s="79"/>
      <c r="AD65" s="79"/>
      <c r="AF65" s="79"/>
      <c r="AG65" s="74">
        <v>9</v>
      </c>
      <c r="AH65" s="74">
        <v>12</v>
      </c>
      <c r="AI65" s="48">
        <v>63</v>
      </c>
      <c r="AJ65" s="79"/>
      <c r="AK65" s="74">
        <v>7</v>
      </c>
      <c r="AL65" s="74">
        <v>13</v>
      </c>
      <c r="AM65" s="48">
        <v>63</v>
      </c>
      <c r="AN65" s="79"/>
      <c r="AO65" s="74">
        <v>6</v>
      </c>
      <c r="AP65" s="74">
        <v>14</v>
      </c>
      <c r="AQ65" s="48">
        <v>63</v>
      </c>
      <c r="AR65" s="79"/>
      <c r="AS65" s="74">
        <v>6</v>
      </c>
      <c r="AT65" s="74">
        <v>9</v>
      </c>
      <c r="AU65" s="48">
        <v>63</v>
      </c>
      <c r="AV65" s="79"/>
      <c r="AW65" s="74">
        <v>5</v>
      </c>
      <c r="AX65" s="74">
        <v>14</v>
      </c>
      <c r="AY65" s="48">
        <v>63</v>
      </c>
      <c r="AZ65" s="79"/>
      <c r="BA65" s="74">
        <v>5</v>
      </c>
      <c r="BB65" s="74">
        <v>10</v>
      </c>
      <c r="BC65" s="48">
        <v>63</v>
      </c>
      <c r="BD65" s="79"/>
      <c r="BE65" s="74">
        <v>5</v>
      </c>
      <c r="BF65" s="74">
        <v>6</v>
      </c>
      <c r="BG65" s="48">
        <v>63</v>
      </c>
      <c r="BH65" s="79"/>
      <c r="BI65" s="74">
        <v>4</v>
      </c>
      <c r="BJ65" s="74">
        <v>16</v>
      </c>
      <c r="BK65" s="48">
        <v>63</v>
      </c>
      <c r="BL65" s="79"/>
      <c r="BM65" s="74">
        <v>4</v>
      </c>
      <c r="BN65" s="74">
        <v>13</v>
      </c>
      <c r="BO65" s="48">
        <v>63</v>
      </c>
    </row>
    <row r="66" spans="21:67" x14ac:dyDescent="0.15">
      <c r="U66" s="75"/>
      <c r="V66" s="75"/>
      <c r="X66" s="75"/>
      <c r="Y66" s="75"/>
      <c r="Z66" s="75"/>
      <c r="AB66" s="75"/>
      <c r="AC66" s="79"/>
      <c r="AD66" s="79"/>
      <c r="AF66" s="79"/>
      <c r="AG66" s="74">
        <v>10</v>
      </c>
      <c r="AH66" s="74">
        <v>11</v>
      </c>
      <c r="AI66" s="48">
        <v>64</v>
      </c>
      <c r="AJ66" s="79"/>
      <c r="AK66" s="74">
        <v>8</v>
      </c>
      <c r="AL66" s="74">
        <v>9</v>
      </c>
      <c r="AM66" s="48">
        <v>64</v>
      </c>
      <c r="AN66" s="79"/>
      <c r="AO66" s="74">
        <v>7</v>
      </c>
      <c r="AP66" s="74">
        <v>8</v>
      </c>
      <c r="AQ66" s="48">
        <v>64</v>
      </c>
      <c r="AR66" s="79"/>
      <c r="AS66" s="74">
        <v>6</v>
      </c>
      <c r="AT66" s="74">
        <v>10</v>
      </c>
      <c r="AU66" s="48">
        <v>64</v>
      </c>
      <c r="AV66" s="79"/>
      <c r="AW66" s="74">
        <v>5</v>
      </c>
      <c r="AX66" s="74">
        <v>15</v>
      </c>
      <c r="AY66" s="48">
        <v>64</v>
      </c>
      <c r="AZ66" s="79"/>
      <c r="BA66" s="74">
        <v>5</v>
      </c>
      <c r="BB66" s="74">
        <v>11</v>
      </c>
      <c r="BC66" s="48">
        <v>64</v>
      </c>
      <c r="BD66" s="79"/>
      <c r="BE66" s="74">
        <v>5</v>
      </c>
      <c r="BF66" s="74">
        <v>7</v>
      </c>
      <c r="BG66" s="48">
        <v>64</v>
      </c>
      <c r="BH66" s="79"/>
      <c r="BI66" s="74">
        <v>4</v>
      </c>
      <c r="BJ66" s="74">
        <v>17</v>
      </c>
      <c r="BK66" s="48">
        <v>64</v>
      </c>
      <c r="BL66" s="79"/>
      <c r="BM66" s="74">
        <v>4</v>
      </c>
      <c r="BN66" s="74">
        <v>14</v>
      </c>
      <c r="BO66" s="48">
        <v>64</v>
      </c>
    </row>
    <row r="67" spans="21:67" x14ac:dyDescent="0.15">
      <c r="U67" s="75"/>
      <c r="V67" s="75"/>
      <c r="X67" s="75"/>
      <c r="Y67" s="75"/>
      <c r="Z67" s="75"/>
      <c r="AB67" s="75"/>
      <c r="AC67" s="79"/>
      <c r="AD67" s="79"/>
      <c r="AF67" s="79"/>
      <c r="AG67" s="74">
        <v>10</v>
      </c>
      <c r="AH67" s="74">
        <v>12</v>
      </c>
      <c r="AI67" s="48">
        <v>65</v>
      </c>
      <c r="AJ67" s="79"/>
      <c r="AK67" s="74">
        <v>8</v>
      </c>
      <c r="AL67" s="74">
        <v>10</v>
      </c>
      <c r="AM67" s="48">
        <v>65</v>
      </c>
      <c r="AN67" s="79"/>
      <c r="AO67" s="74">
        <v>7</v>
      </c>
      <c r="AP67" s="74">
        <v>9</v>
      </c>
      <c r="AQ67" s="48">
        <v>65</v>
      </c>
      <c r="AR67" s="79"/>
      <c r="AS67" s="74">
        <v>6</v>
      </c>
      <c r="AT67" s="74">
        <v>11</v>
      </c>
      <c r="AU67" s="48">
        <v>65</v>
      </c>
      <c r="AV67" s="79"/>
      <c r="AW67" s="74">
        <v>5</v>
      </c>
      <c r="AX67" s="74">
        <v>16</v>
      </c>
      <c r="AY67" s="48">
        <v>65</v>
      </c>
      <c r="AZ67" s="79"/>
      <c r="BA67" s="74">
        <v>5</v>
      </c>
      <c r="BB67" s="74">
        <v>12</v>
      </c>
      <c r="BC67" s="48">
        <v>65</v>
      </c>
      <c r="BD67" s="79"/>
      <c r="BE67" s="74">
        <v>5</v>
      </c>
      <c r="BF67" s="74">
        <v>8</v>
      </c>
      <c r="BG67" s="48">
        <v>65</v>
      </c>
      <c r="BH67" s="79"/>
      <c r="BI67" s="74">
        <v>4</v>
      </c>
      <c r="BJ67" s="74">
        <v>18</v>
      </c>
      <c r="BK67" s="48">
        <v>65</v>
      </c>
      <c r="BL67" s="79"/>
      <c r="BM67" s="74">
        <v>4</v>
      </c>
      <c r="BN67" s="74">
        <v>15</v>
      </c>
      <c r="BO67" s="48">
        <v>65</v>
      </c>
    </row>
    <row r="68" spans="21:67" x14ac:dyDescent="0.15">
      <c r="U68" s="75"/>
      <c r="V68" s="75"/>
      <c r="X68" s="75"/>
      <c r="Y68" s="75"/>
      <c r="Z68" s="75"/>
      <c r="AB68" s="75"/>
      <c r="AC68" s="79"/>
      <c r="AD68" s="79"/>
      <c r="AF68" s="79"/>
      <c r="AG68" s="74">
        <v>11</v>
      </c>
      <c r="AH68" s="74">
        <v>12</v>
      </c>
      <c r="AI68" s="48">
        <v>66</v>
      </c>
      <c r="AJ68" s="79"/>
      <c r="AK68" s="74">
        <v>8</v>
      </c>
      <c r="AL68" s="74">
        <v>11</v>
      </c>
      <c r="AM68" s="48">
        <v>66</v>
      </c>
      <c r="AN68" s="79"/>
      <c r="AO68" s="74">
        <v>7</v>
      </c>
      <c r="AP68" s="74">
        <v>10</v>
      </c>
      <c r="AQ68" s="48">
        <v>66</v>
      </c>
      <c r="AR68" s="79"/>
      <c r="AS68" s="74">
        <v>6</v>
      </c>
      <c r="AT68" s="74">
        <v>12</v>
      </c>
      <c r="AU68" s="48">
        <v>66</v>
      </c>
      <c r="AV68" s="79"/>
      <c r="AW68" s="74">
        <v>6</v>
      </c>
      <c r="AX68" s="74">
        <v>7</v>
      </c>
      <c r="AY68" s="48">
        <v>66</v>
      </c>
      <c r="AZ68" s="79"/>
      <c r="BA68" s="74">
        <v>5</v>
      </c>
      <c r="BB68" s="74">
        <v>13</v>
      </c>
      <c r="BC68" s="48">
        <v>66</v>
      </c>
      <c r="BD68" s="79"/>
      <c r="BE68" s="74">
        <v>5</v>
      </c>
      <c r="BF68" s="74">
        <v>9</v>
      </c>
      <c r="BG68" s="48">
        <v>66</v>
      </c>
      <c r="BH68" s="79"/>
      <c r="BI68" s="74">
        <v>4</v>
      </c>
      <c r="BJ68" s="74">
        <v>19</v>
      </c>
      <c r="BK68" s="48">
        <v>66</v>
      </c>
      <c r="BL68" s="79"/>
      <c r="BM68" s="74">
        <v>4</v>
      </c>
      <c r="BN68" s="74">
        <v>16</v>
      </c>
      <c r="BO68" s="48">
        <v>66</v>
      </c>
    </row>
    <row r="69" spans="21:67" x14ac:dyDescent="0.15">
      <c r="U69" s="75"/>
      <c r="V69" s="75"/>
      <c r="X69" s="75"/>
      <c r="Y69" s="75"/>
      <c r="Z69" s="75"/>
      <c r="AB69" s="75"/>
      <c r="AC69" s="79"/>
      <c r="AD69" s="79"/>
      <c r="AF69" s="79"/>
      <c r="AG69" s="79"/>
      <c r="AH69" s="79"/>
      <c r="AJ69" s="79"/>
      <c r="AK69" s="74">
        <v>8</v>
      </c>
      <c r="AL69" s="74">
        <v>12</v>
      </c>
      <c r="AM69" s="48">
        <v>67</v>
      </c>
      <c r="AN69" s="79"/>
      <c r="AO69" s="74">
        <v>7</v>
      </c>
      <c r="AP69" s="74">
        <v>11</v>
      </c>
      <c r="AQ69" s="48">
        <v>67</v>
      </c>
      <c r="AR69" s="79"/>
      <c r="AS69" s="74">
        <v>6</v>
      </c>
      <c r="AT69" s="74">
        <v>13</v>
      </c>
      <c r="AU69" s="48">
        <v>67</v>
      </c>
      <c r="AV69" s="79"/>
      <c r="AW69" s="74">
        <v>6</v>
      </c>
      <c r="AX69" s="74">
        <v>8</v>
      </c>
      <c r="AY69" s="48">
        <v>67</v>
      </c>
      <c r="AZ69" s="79"/>
      <c r="BA69" s="74">
        <v>5</v>
      </c>
      <c r="BB69" s="74">
        <v>14</v>
      </c>
      <c r="BC69" s="48">
        <v>67</v>
      </c>
      <c r="BD69" s="79"/>
      <c r="BE69" s="74">
        <v>5</v>
      </c>
      <c r="BF69" s="74">
        <v>10</v>
      </c>
      <c r="BG69" s="48">
        <v>67</v>
      </c>
      <c r="BH69" s="79"/>
      <c r="BI69" s="74">
        <v>5</v>
      </c>
      <c r="BJ69" s="74">
        <v>6</v>
      </c>
      <c r="BK69" s="48">
        <v>67</v>
      </c>
      <c r="BL69" s="79"/>
      <c r="BM69" s="74">
        <v>4</v>
      </c>
      <c r="BN69" s="74">
        <v>17</v>
      </c>
      <c r="BO69" s="48">
        <v>67</v>
      </c>
    </row>
    <row r="70" spans="21:67" x14ac:dyDescent="0.15">
      <c r="U70" s="75"/>
      <c r="V70" s="75"/>
      <c r="X70" s="75"/>
      <c r="Y70" s="75"/>
      <c r="Z70" s="75"/>
      <c r="AB70" s="75"/>
      <c r="AC70" s="79"/>
      <c r="AD70" s="79"/>
      <c r="AF70" s="79"/>
      <c r="AG70" s="79"/>
      <c r="AH70" s="79"/>
      <c r="AJ70" s="79"/>
      <c r="AK70" s="74">
        <v>8</v>
      </c>
      <c r="AL70" s="74">
        <v>13</v>
      </c>
      <c r="AM70" s="48">
        <v>68</v>
      </c>
      <c r="AN70" s="79"/>
      <c r="AO70" s="74">
        <v>7</v>
      </c>
      <c r="AP70" s="74">
        <v>12</v>
      </c>
      <c r="AQ70" s="48">
        <v>68</v>
      </c>
      <c r="AR70" s="79"/>
      <c r="AS70" s="74">
        <v>6</v>
      </c>
      <c r="AT70" s="74">
        <v>14</v>
      </c>
      <c r="AU70" s="48">
        <v>68</v>
      </c>
      <c r="AV70" s="79"/>
      <c r="AW70" s="74">
        <v>6</v>
      </c>
      <c r="AX70" s="74">
        <v>9</v>
      </c>
      <c r="AY70" s="48">
        <v>68</v>
      </c>
      <c r="AZ70" s="79"/>
      <c r="BA70" s="74">
        <v>5</v>
      </c>
      <c r="BB70" s="74">
        <v>15</v>
      </c>
      <c r="BC70" s="48">
        <v>68</v>
      </c>
      <c r="BD70" s="79"/>
      <c r="BE70" s="74">
        <v>5</v>
      </c>
      <c r="BF70" s="74">
        <v>11</v>
      </c>
      <c r="BG70" s="48">
        <v>68</v>
      </c>
      <c r="BH70" s="79"/>
      <c r="BI70" s="74">
        <v>5</v>
      </c>
      <c r="BJ70" s="74">
        <v>7</v>
      </c>
      <c r="BK70" s="48">
        <v>68</v>
      </c>
      <c r="BL70" s="79"/>
      <c r="BM70" s="74">
        <v>4</v>
      </c>
      <c r="BN70" s="74">
        <v>18</v>
      </c>
      <c r="BO70" s="48">
        <v>68</v>
      </c>
    </row>
    <row r="71" spans="21:67" x14ac:dyDescent="0.15">
      <c r="U71" s="75"/>
      <c r="V71" s="75"/>
      <c r="X71" s="75"/>
      <c r="Y71" s="75"/>
      <c r="Z71" s="75"/>
      <c r="AB71" s="75"/>
      <c r="AC71" s="79"/>
      <c r="AD71" s="79"/>
      <c r="AF71" s="79"/>
      <c r="AG71" s="79"/>
      <c r="AH71" s="79"/>
      <c r="AJ71" s="79"/>
      <c r="AK71" s="74">
        <v>9</v>
      </c>
      <c r="AL71" s="74">
        <v>10</v>
      </c>
      <c r="AM71" s="48">
        <v>69</v>
      </c>
      <c r="AN71" s="79"/>
      <c r="AO71" s="74">
        <v>7</v>
      </c>
      <c r="AP71" s="74">
        <v>13</v>
      </c>
      <c r="AQ71" s="48">
        <v>69</v>
      </c>
      <c r="AR71" s="79"/>
      <c r="AS71" s="74">
        <v>6</v>
      </c>
      <c r="AT71" s="74">
        <v>15</v>
      </c>
      <c r="AU71" s="48">
        <v>69</v>
      </c>
      <c r="AV71" s="79"/>
      <c r="AW71" s="74">
        <v>6</v>
      </c>
      <c r="AX71" s="74">
        <v>10</v>
      </c>
      <c r="AY71" s="48">
        <v>69</v>
      </c>
      <c r="AZ71" s="79"/>
      <c r="BA71" s="74">
        <v>5</v>
      </c>
      <c r="BB71" s="74">
        <v>16</v>
      </c>
      <c r="BC71" s="48">
        <v>69</v>
      </c>
      <c r="BD71" s="79"/>
      <c r="BE71" s="74">
        <v>5</v>
      </c>
      <c r="BF71" s="74">
        <v>12</v>
      </c>
      <c r="BG71" s="48">
        <v>69</v>
      </c>
      <c r="BH71" s="79"/>
      <c r="BI71" s="74">
        <v>5</v>
      </c>
      <c r="BJ71" s="74">
        <v>8</v>
      </c>
      <c r="BK71" s="48">
        <v>69</v>
      </c>
      <c r="BL71" s="79"/>
      <c r="BM71" s="74">
        <v>4</v>
      </c>
      <c r="BN71" s="74">
        <v>19</v>
      </c>
      <c r="BO71" s="48">
        <v>69</v>
      </c>
    </row>
    <row r="72" spans="21:67" x14ac:dyDescent="0.15">
      <c r="U72" s="75"/>
      <c r="V72" s="75"/>
      <c r="X72" s="75"/>
      <c r="Y72" s="75"/>
      <c r="Z72" s="75"/>
      <c r="AB72" s="75"/>
      <c r="AC72" s="79"/>
      <c r="AD72" s="79"/>
      <c r="AF72" s="79"/>
      <c r="AG72" s="79"/>
      <c r="AH72" s="79"/>
      <c r="AJ72" s="79"/>
      <c r="AK72" s="74">
        <v>9</v>
      </c>
      <c r="AL72" s="74">
        <v>11</v>
      </c>
      <c r="AM72" s="48">
        <v>70</v>
      </c>
      <c r="AN72" s="79"/>
      <c r="AO72" s="74">
        <v>7</v>
      </c>
      <c r="AP72" s="74">
        <v>14</v>
      </c>
      <c r="AQ72" s="48">
        <v>70</v>
      </c>
      <c r="AR72" s="79"/>
      <c r="AS72" s="74">
        <v>7</v>
      </c>
      <c r="AT72" s="74">
        <v>8</v>
      </c>
      <c r="AU72" s="48">
        <v>70</v>
      </c>
      <c r="AV72" s="79"/>
      <c r="AW72" s="74">
        <v>6</v>
      </c>
      <c r="AX72" s="74">
        <v>11</v>
      </c>
      <c r="AY72" s="48">
        <v>70</v>
      </c>
      <c r="AZ72" s="79"/>
      <c r="BA72" s="74">
        <v>5</v>
      </c>
      <c r="BB72" s="74">
        <v>17</v>
      </c>
      <c r="BC72" s="48">
        <v>70</v>
      </c>
      <c r="BD72" s="79"/>
      <c r="BE72" s="74">
        <v>5</v>
      </c>
      <c r="BF72" s="74">
        <v>13</v>
      </c>
      <c r="BG72" s="48">
        <v>70</v>
      </c>
      <c r="BH72" s="79"/>
      <c r="BI72" s="74">
        <v>5</v>
      </c>
      <c r="BJ72" s="74">
        <v>9</v>
      </c>
      <c r="BK72" s="48">
        <v>70</v>
      </c>
      <c r="BL72" s="79"/>
      <c r="BM72" s="74">
        <v>4</v>
      </c>
      <c r="BN72" s="74">
        <v>20</v>
      </c>
      <c r="BO72" s="48">
        <v>70</v>
      </c>
    </row>
    <row r="73" spans="21:67" x14ac:dyDescent="0.15">
      <c r="U73" s="75"/>
      <c r="V73" s="75"/>
      <c r="X73" s="75"/>
      <c r="Y73" s="75"/>
      <c r="Z73" s="75"/>
      <c r="AB73" s="75"/>
      <c r="AC73" s="79"/>
      <c r="AD73" s="79"/>
      <c r="AF73" s="79"/>
      <c r="AG73" s="79"/>
      <c r="AH73" s="79"/>
      <c r="AJ73" s="79"/>
      <c r="AK73" s="74">
        <v>9</v>
      </c>
      <c r="AL73" s="74">
        <v>12</v>
      </c>
      <c r="AM73" s="48">
        <v>71</v>
      </c>
      <c r="AN73" s="79"/>
      <c r="AO73" s="74">
        <v>8</v>
      </c>
      <c r="AP73" s="74">
        <v>9</v>
      </c>
      <c r="AQ73" s="48">
        <v>71</v>
      </c>
      <c r="AR73" s="79"/>
      <c r="AS73" s="74">
        <v>7</v>
      </c>
      <c r="AT73" s="74">
        <v>9</v>
      </c>
      <c r="AU73" s="48">
        <v>71</v>
      </c>
      <c r="AV73" s="79"/>
      <c r="AW73" s="74">
        <v>6</v>
      </c>
      <c r="AX73" s="74">
        <v>12</v>
      </c>
      <c r="AY73" s="48">
        <v>71</v>
      </c>
      <c r="AZ73" s="79"/>
      <c r="BA73" s="74">
        <v>6</v>
      </c>
      <c r="BB73" s="74">
        <v>7</v>
      </c>
      <c r="BC73" s="48">
        <v>71</v>
      </c>
      <c r="BD73" s="79"/>
      <c r="BE73" s="74">
        <v>5</v>
      </c>
      <c r="BF73" s="74">
        <v>14</v>
      </c>
      <c r="BG73" s="48">
        <v>71</v>
      </c>
      <c r="BH73" s="79"/>
      <c r="BI73" s="74">
        <v>5</v>
      </c>
      <c r="BJ73" s="74">
        <v>10</v>
      </c>
      <c r="BK73" s="48">
        <v>71</v>
      </c>
      <c r="BL73" s="79"/>
      <c r="BM73" s="74">
        <v>5</v>
      </c>
      <c r="BN73" s="74">
        <v>6</v>
      </c>
      <c r="BO73" s="48">
        <v>71</v>
      </c>
    </row>
    <row r="74" spans="21:67" x14ac:dyDescent="0.15">
      <c r="U74" s="75"/>
      <c r="V74" s="75"/>
      <c r="X74" s="75"/>
      <c r="Y74" s="75"/>
      <c r="Z74" s="75"/>
      <c r="AB74" s="75"/>
      <c r="AC74" s="79"/>
      <c r="AD74" s="79"/>
      <c r="AF74" s="79"/>
      <c r="AG74" s="79"/>
      <c r="AH74" s="79"/>
      <c r="AJ74" s="79"/>
      <c r="AK74" s="74">
        <v>9</v>
      </c>
      <c r="AL74" s="74">
        <v>13</v>
      </c>
      <c r="AM74" s="48">
        <v>72</v>
      </c>
      <c r="AN74" s="79"/>
      <c r="AO74" s="74">
        <v>8</v>
      </c>
      <c r="AP74" s="74">
        <v>10</v>
      </c>
      <c r="AQ74" s="48">
        <v>72</v>
      </c>
      <c r="AR74" s="79"/>
      <c r="AS74" s="74">
        <v>7</v>
      </c>
      <c r="AT74" s="74">
        <v>10</v>
      </c>
      <c r="AU74" s="48">
        <v>72</v>
      </c>
      <c r="AV74" s="79"/>
      <c r="AW74" s="74">
        <v>6</v>
      </c>
      <c r="AX74" s="74">
        <v>13</v>
      </c>
      <c r="AY74" s="48">
        <v>72</v>
      </c>
      <c r="AZ74" s="79"/>
      <c r="BA74" s="74">
        <v>6</v>
      </c>
      <c r="BB74" s="74">
        <v>8</v>
      </c>
      <c r="BC74" s="48">
        <v>72</v>
      </c>
      <c r="BD74" s="79"/>
      <c r="BE74" s="74">
        <v>5</v>
      </c>
      <c r="BF74" s="74">
        <v>15</v>
      </c>
      <c r="BG74" s="48">
        <v>72</v>
      </c>
      <c r="BH74" s="79"/>
      <c r="BI74" s="74">
        <v>5</v>
      </c>
      <c r="BJ74" s="74">
        <v>11</v>
      </c>
      <c r="BK74" s="48">
        <v>72</v>
      </c>
      <c r="BL74" s="79"/>
      <c r="BM74" s="74">
        <v>5</v>
      </c>
      <c r="BN74" s="74">
        <v>7</v>
      </c>
      <c r="BO74" s="48">
        <v>72</v>
      </c>
    </row>
    <row r="75" spans="21:67" x14ac:dyDescent="0.15">
      <c r="U75" s="75"/>
      <c r="V75" s="75"/>
      <c r="X75" s="75"/>
      <c r="Y75" s="75"/>
      <c r="Z75" s="75"/>
      <c r="AB75" s="75"/>
      <c r="AC75" s="79"/>
      <c r="AD75" s="79"/>
      <c r="AF75" s="79"/>
      <c r="AG75" s="79"/>
      <c r="AH75" s="79"/>
      <c r="AJ75" s="79"/>
      <c r="AK75" s="74">
        <v>10</v>
      </c>
      <c r="AL75" s="74">
        <v>11</v>
      </c>
      <c r="AM75" s="48">
        <v>73</v>
      </c>
      <c r="AN75" s="79"/>
      <c r="AO75" s="74">
        <v>8</v>
      </c>
      <c r="AP75" s="74">
        <v>11</v>
      </c>
      <c r="AQ75" s="48">
        <v>73</v>
      </c>
      <c r="AR75" s="79"/>
      <c r="AS75" s="74">
        <v>7</v>
      </c>
      <c r="AT75" s="74">
        <v>11</v>
      </c>
      <c r="AU75" s="48">
        <v>73</v>
      </c>
      <c r="AV75" s="79"/>
      <c r="AW75" s="74">
        <v>6</v>
      </c>
      <c r="AX75" s="74">
        <v>14</v>
      </c>
      <c r="AY75" s="48">
        <v>73</v>
      </c>
      <c r="AZ75" s="79"/>
      <c r="BA75" s="74">
        <v>6</v>
      </c>
      <c r="BB75" s="74">
        <v>9</v>
      </c>
      <c r="BC75" s="48">
        <v>73</v>
      </c>
      <c r="BD75" s="79"/>
      <c r="BE75" s="74">
        <v>5</v>
      </c>
      <c r="BF75" s="74">
        <v>16</v>
      </c>
      <c r="BG75" s="48">
        <v>73</v>
      </c>
      <c r="BH75" s="79"/>
      <c r="BI75" s="74">
        <v>5</v>
      </c>
      <c r="BJ75" s="74">
        <v>12</v>
      </c>
      <c r="BK75" s="48">
        <v>73</v>
      </c>
      <c r="BL75" s="79"/>
      <c r="BM75" s="74">
        <v>5</v>
      </c>
      <c r="BN75" s="74">
        <v>8</v>
      </c>
      <c r="BO75" s="48">
        <v>73</v>
      </c>
    </row>
    <row r="76" spans="21:67" x14ac:dyDescent="0.15">
      <c r="U76" s="75"/>
      <c r="V76" s="75"/>
      <c r="X76" s="75"/>
      <c r="Y76" s="75"/>
      <c r="Z76" s="75"/>
      <c r="AB76" s="75"/>
      <c r="AC76" s="79"/>
      <c r="AD76" s="79"/>
      <c r="AF76" s="79"/>
      <c r="AG76" s="79"/>
      <c r="AH76" s="79"/>
      <c r="AJ76" s="79"/>
      <c r="AK76" s="74">
        <v>10</v>
      </c>
      <c r="AL76" s="74">
        <v>12</v>
      </c>
      <c r="AM76" s="48">
        <v>74</v>
      </c>
      <c r="AN76" s="79"/>
      <c r="AO76" s="74">
        <v>8</v>
      </c>
      <c r="AP76" s="74">
        <v>12</v>
      </c>
      <c r="AQ76" s="48">
        <v>74</v>
      </c>
      <c r="AR76" s="79"/>
      <c r="AS76" s="74">
        <v>7</v>
      </c>
      <c r="AT76" s="74">
        <v>12</v>
      </c>
      <c r="AU76" s="48">
        <v>74</v>
      </c>
      <c r="AV76" s="79"/>
      <c r="AW76" s="74">
        <v>6</v>
      </c>
      <c r="AX76" s="74">
        <v>15</v>
      </c>
      <c r="AY76" s="48">
        <v>74</v>
      </c>
      <c r="AZ76" s="79"/>
      <c r="BA76" s="74">
        <v>6</v>
      </c>
      <c r="BB76" s="74">
        <v>10</v>
      </c>
      <c r="BC76" s="48">
        <v>74</v>
      </c>
      <c r="BD76" s="79"/>
      <c r="BE76" s="74">
        <v>5</v>
      </c>
      <c r="BF76" s="74">
        <v>17</v>
      </c>
      <c r="BG76" s="48">
        <v>74</v>
      </c>
      <c r="BH76" s="79"/>
      <c r="BI76" s="74">
        <v>5</v>
      </c>
      <c r="BJ76" s="74">
        <v>13</v>
      </c>
      <c r="BK76" s="48">
        <v>74</v>
      </c>
      <c r="BL76" s="79"/>
      <c r="BM76" s="74">
        <v>5</v>
      </c>
      <c r="BN76" s="74">
        <v>9</v>
      </c>
      <c r="BO76" s="48">
        <v>74</v>
      </c>
    </row>
    <row r="77" spans="21:67" x14ac:dyDescent="0.15">
      <c r="U77" s="75"/>
      <c r="V77" s="75"/>
      <c r="X77" s="75"/>
      <c r="Y77" s="75"/>
      <c r="Z77" s="75"/>
      <c r="AB77" s="75"/>
      <c r="AC77" s="79"/>
      <c r="AD77" s="79"/>
      <c r="AF77" s="79"/>
      <c r="AG77" s="79"/>
      <c r="AH77" s="79"/>
      <c r="AJ77" s="79"/>
      <c r="AK77" s="74">
        <v>10</v>
      </c>
      <c r="AL77" s="74">
        <v>13</v>
      </c>
      <c r="AM77" s="48">
        <v>75</v>
      </c>
      <c r="AN77" s="79"/>
      <c r="AO77" s="74">
        <v>8</v>
      </c>
      <c r="AP77" s="74">
        <v>13</v>
      </c>
      <c r="AQ77" s="48">
        <v>75</v>
      </c>
      <c r="AR77" s="79"/>
      <c r="AS77" s="74">
        <v>7</v>
      </c>
      <c r="AT77" s="74">
        <v>13</v>
      </c>
      <c r="AU77" s="48">
        <v>75</v>
      </c>
      <c r="AV77" s="79"/>
      <c r="AW77" s="74">
        <v>6</v>
      </c>
      <c r="AX77" s="74">
        <v>16</v>
      </c>
      <c r="AY77" s="48">
        <v>75</v>
      </c>
      <c r="AZ77" s="79"/>
      <c r="BA77" s="74">
        <v>6</v>
      </c>
      <c r="BB77" s="74">
        <v>11</v>
      </c>
      <c r="BC77" s="48">
        <v>75</v>
      </c>
      <c r="BD77" s="79"/>
      <c r="BE77" s="74">
        <v>5</v>
      </c>
      <c r="BF77" s="74">
        <v>18</v>
      </c>
      <c r="BG77" s="48">
        <v>75</v>
      </c>
      <c r="BH77" s="79"/>
      <c r="BI77" s="74">
        <v>5</v>
      </c>
      <c r="BJ77" s="74">
        <v>14</v>
      </c>
      <c r="BK77" s="48">
        <v>75</v>
      </c>
      <c r="BL77" s="79"/>
      <c r="BM77" s="74">
        <v>5</v>
      </c>
      <c r="BN77" s="74">
        <v>10</v>
      </c>
      <c r="BO77" s="48">
        <v>75</v>
      </c>
    </row>
    <row r="78" spans="21:67" x14ac:dyDescent="0.15">
      <c r="U78" s="75"/>
      <c r="V78" s="75"/>
      <c r="X78" s="75"/>
      <c r="Y78" s="75"/>
      <c r="Z78" s="75"/>
      <c r="AB78" s="75"/>
      <c r="AC78" s="79"/>
      <c r="AD78" s="79"/>
      <c r="AF78" s="79"/>
      <c r="AG78" s="79"/>
      <c r="AH78" s="79"/>
      <c r="AJ78" s="79"/>
      <c r="AK78" s="74">
        <v>11</v>
      </c>
      <c r="AL78" s="74">
        <v>12</v>
      </c>
      <c r="AM78" s="48">
        <v>76</v>
      </c>
      <c r="AN78" s="79"/>
      <c r="AO78" s="74">
        <v>8</v>
      </c>
      <c r="AP78" s="74">
        <v>14</v>
      </c>
      <c r="AQ78" s="48">
        <v>76</v>
      </c>
      <c r="AR78" s="79"/>
      <c r="AS78" s="74">
        <v>7</v>
      </c>
      <c r="AT78" s="74">
        <v>14</v>
      </c>
      <c r="AU78" s="48">
        <v>76</v>
      </c>
      <c r="AV78" s="79"/>
      <c r="AW78" s="74">
        <v>7</v>
      </c>
      <c r="AX78" s="74">
        <v>8</v>
      </c>
      <c r="AY78" s="48">
        <v>76</v>
      </c>
      <c r="AZ78" s="79"/>
      <c r="BA78" s="74">
        <v>6</v>
      </c>
      <c r="BB78" s="74">
        <v>12</v>
      </c>
      <c r="BC78" s="48">
        <v>76</v>
      </c>
      <c r="BD78" s="79"/>
      <c r="BE78" s="74">
        <v>6</v>
      </c>
      <c r="BF78" s="74">
        <v>7</v>
      </c>
      <c r="BG78" s="48">
        <v>76</v>
      </c>
      <c r="BH78" s="79"/>
      <c r="BI78" s="74">
        <v>5</v>
      </c>
      <c r="BJ78" s="74">
        <v>15</v>
      </c>
      <c r="BK78" s="48">
        <v>76</v>
      </c>
      <c r="BL78" s="79"/>
      <c r="BM78" s="74">
        <v>5</v>
      </c>
      <c r="BN78" s="74">
        <v>11</v>
      </c>
      <c r="BO78" s="48">
        <v>76</v>
      </c>
    </row>
    <row r="79" spans="21:67" x14ac:dyDescent="0.15">
      <c r="U79" s="75"/>
      <c r="V79" s="75"/>
      <c r="X79" s="75"/>
      <c r="Y79" s="75"/>
      <c r="Z79" s="75"/>
      <c r="AB79" s="75"/>
      <c r="AC79" s="79"/>
      <c r="AD79" s="79"/>
      <c r="AF79" s="79"/>
      <c r="AG79" s="79"/>
      <c r="AH79" s="79"/>
      <c r="AJ79" s="79"/>
      <c r="AK79" s="74">
        <v>11</v>
      </c>
      <c r="AL79" s="74">
        <v>13</v>
      </c>
      <c r="AM79" s="48">
        <v>77</v>
      </c>
      <c r="AN79" s="79"/>
      <c r="AO79" s="74">
        <v>9</v>
      </c>
      <c r="AP79" s="74">
        <v>10</v>
      </c>
      <c r="AQ79" s="48">
        <v>77</v>
      </c>
      <c r="AR79" s="79"/>
      <c r="AS79" s="74">
        <v>7</v>
      </c>
      <c r="AT79" s="74">
        <v>15</v>
      </c>
      <c r="AU79" s="48">
        <v>77</v>
      </c>
      <c r="AV79" s="79"/>
      <c r="AW79" s="74">
        <v>7</v>
      </c>
      <c r="AX79" s="74">
        <v>9</v>
      </c>
      <c r="AY79" s="48">
        <v>77</v>
      </c>
      <c r="AZ79" s="79"/>
      <c r="BA79" s="74">
        <v>6</v>
      </c>
      <c r="BB79" s="74">
        <v>13</v>
      </c>
      <c r="BC79" s="48">
        <v>77</v>
      </c>
      <c r="BD79" s="79"/>
      <c r="BE79" s="74">
        <v>6</v>
      </c>
      <c r="BF79" s="74">
        <v>8</v>
      </c>
      <c r="BG79" s="48">
        <v>77</v>
      </c>
      <c r="BH79" s="79"/>
      <c r="BI79" s="74">
        <v>5</v>
      </c>
      <c r="BJ79" s="74">
        <v>16</v>
      </c>
      <c r="BK79" s="48">
        <v>77</v>
      </c>
      <c r="BL79" s="79"/>
      <c r="BM79" s="74">
        <v>5</v>
      </c>
      <c r="BN79" s="74">
        <v>12</v>
      </c>
      <c r="BO79" s="48">
        <v>77</v>
      </c>
    </row>
    <row r="80" spans="21:67" x14ac:dyDescent="0.15">
      <c r="U80" s="75"/>
      <c r="V80" s="75"/>
      <c r="X80" s="75"/>
      <c r="Y80" s="75"/>
      <c r="Z80" s="75"/>
      <c r="AB80" s="75"/>
      <c r="AC80" s="79"/>
      <c r="AD80" s="79"/>
      <c r="AF80" s="79"/>
      <c r="AG80" s="79"/>
      <c r="AH80" s="79"/>
      <c r="AJ80" s="79"/>
      <c r="AK80" s="74">
        <v>12</v>
      </c>
      <c r="AL80" s="74">
        <v>13</v>
      </c>
      <c r="AM80" s="48">
        <v>78</v>
      </c>
      <c r="AN80" s="79"/>
      <c r="AO80" s="74">
        <v>9</v>
      </c>
      <c r="AP80" s="74">
        <v>11</v>
      </c>
      <c r="AQ80" s="48">
        <v>78</v>
      </c>
      <c r="AR80" s="79"/>
      <c r="AS80" s="74">
        <v>8</v>
      </c>
      <c r="AT80" s="74">
        <v>9</v>
      </c>
      <c r="AU80" s="48">
        <v>78</v>
      </c>
      <c r="AV80" s="79"/>
      <c r="AW80" s="74">
        <v>7</v>
      </c>
      <c r="AX80" s="74">
        <v>10</v>
      </c>
      <c r="AY80" s="48">
        <v>78</v>
      </c>
      <c r="AZ80" s="79"/>
      <c r="BA80" s="74">
        <v>6</v>
      </c>
      <c r="BB80" s="74">
        <v>14</v>
      </c>
      <c r="BC80" s="48">
        <v>78</v>
      </c>
      <c r="BD80" s="79"/>
      <c r="BE80" s="74">
        <v>6</v>
      </c>
      <c r="BF80" s="74">
        <v>9</v>
      </c>
      <c r="BG80" s="48">
        <v>78</v>
      </c>
      <c r="BH80" s="79"/>
      <c r="BI80" s="74">
        <v>5</v>
      </c>
      <c r="BJ80" s="74">
        <v>17</v>
      </c>
      <c r="BK80" s="48">
        <v>78</v>
      </c>
      <c r="BL80" s="79"/>
      <c r="BM80" s="74">
        <v>5</v>
      </c>
      <c r="BN80" s="74">
        <v>13</v>
      </c>
      <c r="BO80" s="48">
        <v>78</v>
      </c>
    </row>
    <row r="81" spans="21:67" x14ac:dyDescent="0.15">
      <c r="U81" s="75"/>
      <c r="V81" s="75"/>
      <c r="X81" s="75"/>
      <c r="Y81" s="75"/>
      <c r="Z81" s="75"/>
      <c r="AB81" s="75"/>
      <c r="AC81" s="79"/>
      <c r="AD81" s="79"/>
      <c r="AF81" s="79"/>
      <c r="AG81" s="79"/>
      <c r="AH81" s="79"/>
      <c r="AJ81" s="79"/>
      <c r="AK81" s="79"/>
      <c r="AL81" s="79"/>
      <c r="AN81" s="79"/>
      <c r="AO81" s="74">
        <v>9</v>
      </c>
      <c r="AP81" s="74">
        <v>12</v>
      </c>
      <c r="AQ81" s="48">
        <v>79</v>
      </c>
      <c r="AR81" s="79"/>
      <c r="AS81" s="74">
        <v>8</v>
      </c>
      <c r="AT81" s="74">
        <v>10</v>
      </c>
      <c r="AU81" s="48">
        <v>79</v>
      </c>
      <c r="AV81" s="79"/>
      <c r="AW81" s="74">
        <v>7</v>
      </c>
      <c r="AX81" s="74">
        <v>11</v>
      </c>
      <c r="AY81" s="48">
        <v>79</v>
      </c>
      <c r="AZ81" s="79"/>
      <c r="BA81" s="74">
        <v>6</v>
      </c>
      <c r="BB81" s="74">
        <v>15</v>
      </c>
      <c r="BC81" s="48">
        <v>79</v>
      </c>
      <c r="BD81" s="79"/>
      <c r="BE81" s="74">
        <v>6</v>
      </c>
      <c r="BF81" s="74">
        <v>10</v>
      </c>
      <c r="BG81" s="48">
        <v>79</v>
      </c>
      <c r="BH81" s="79"/>
      <c r="BI81" s="74">
        <v>5</v>
      </c>
      <c r="BJ81" s="74">
        <v>18</v>
      </c>
      <c r="BK81" s="48">
        <v>79</v>
      </c>
      <c r="BL81" s="79"/>
      <c r="BM81" s="74">
        <v>5</v>
      </c>
      <c r="BN81" s="74">
        <v>14</v>
      </c>
      <c r="BO81" s="48">
        <v>79</v>
      </c>
    </row>
    <row r="82" spans="21:67" x14ac:dyDescent="0.15">
      <c r="U82" s="75"/>
      <c r="V82" s="75"/>
      <c r="X82" s="75"/>
      <c r="Y82" s="75"/>
      <c r="Z82" s="75"/>
      <c r="AB82" s="75"/>
      <c r="AC82" s="79"/>
      <c r="AD82" s="79"/>
      <c r="AF82" s="79"/>
      <c r="AG82" s="79"/>
      <c r="AH82" s="79"/>
      <c r="AJ82" s="79"/>
      <c r="AK82" s="79"/>
      <c r="AL82" s="79"/>
      <c r="AN82" s="79"/>
      <c r="AO82" s="74">
        <v>9</v>
      </c>
      <c r="AP82" s="74">
        <v>13</v>
      </c>
      <c r="AQ82" s="48">
        <v>80</v>
      </c>
      <c r="AR82" s="79"/>
      <c r="AS82" s="74">
        <v>8</v>
      </c>
      <c r="AT82" s="74">
        <v>11</v>
      </c>
      <c r="AU82" s="48">
        <v>80</v>
      </c>
      <c r="AV82" s="79"/>
      <c r="AW82" s="74">
        <v>7</v>
      </c>
      <c r="AX82" s="74">
        <v>12</v>
      </c>
      <c r="AY82" s="48">
        <v>80</v>
      </c>
      <c r="AZ82" s="79"/>
      <c r="BA82" s="74">
        <v>6</v>
      </c>
      <c r="BB82" s="74">
        <v>16</v>
      </c>
      <c r="BC82" s="48">
        <v>80</v>
      </c>
      <c r="BD82" s="79"/>
      <c r="BE82" s="74">
        <v>6</v>
      </c>
      <c r="BF82" s="74">
        <v>11</v>
      </c>
      <c r="BG82" s="48">
        <v>80</v>
      </c>
      <c r="BH82" s="79"/>
      <c r="BI82" s="74">
        <v>5</v>
      </c>
      <c r="BJ82" s="74">
        <v>19</v>
      </c>
      <c r="BK82" s="48">
        <v>80</v>
      </c>
      <c r="BL82" s="79"/>
      <c r="BM82" s="74">
        <v>5</v>
      </c>
      <c r="BN82" s="74">
        <v>15</v>
      </c>
      <c r="BO82" s="48">
        <v>80</v>
      </c>
    </row>
    <row r="83" spans="21:67" x14ac:dyDescent="0.15">
      <c r="U83" s="75"/>
      <c r="V83" s="75"/>
      <c r="X83" s="75"/>
      <c r="Y83" s="75"/>
      <c r="Z83" s="75"/>
      <c r="AB83" s="75"/>
      <c r="AC83" s="79"/>
      <c r="AD83" s="79"/>
      <c r="AF83" s="79"/>
      <c r="AG83" s="79"/>
      <c r="AH83" s="79"/>
      <c r="AJ83" s="79"/>
      <c r="AK83" s="79"/>
      <c r="AL83" s="79"/>
      <c r="AN83" s="79"/>
      <c r="AO83" s="74">
        <v>9</v>
      </c>
      <c r="AP83" s="74">
        <v>14</v>
      </c>
      <c r="AQ83" s="48">
        <v>81</v>
      </c>
      <c r="AR83" s="79"/>
      <c r="AS83" s="74">
        <v>8</v>
      </c>
      <c r="AT83" s="74">
        <v>12</v>
      </c>
      <c r="AU83" s="48">
        <v>81</v>
      </c>
      <c r="AV83" s="79"/>
      <c r="AW83" s="74">
        <v>7</v>
      </c>
      <c r="AX83" s="74">
        <v>13</v>
      </c>
      <c r="AY83" s="48">
        <v>81</v>
      </c>
      <c r="AZ83" s="79"/>
      <c r="BA83" s="74">
        <v>6</v>
      </c>
      <c r="BB83" s="74">
        <v>17</v>
      </c>
      <c r="BC83" s="48">
        <v>81</v>
      </c>
      <c r="BD83" s="79"/>
      <c r="BE83" s="74">
        <v>6</v>
      </c>
      <c r="BF83" s="74">
        <v>12</v>
      </c>
      <c r="BG83" s="48">
        <v>81</v>
      </c>
      <c r="BH83" s="79"/>
      <c r="BI83" s="74">
        <v>6</v>
      </c>
      <c r="BJ83" s="74">
        <v>7</v>
      </c>
      <c r="BK83" s="48">
        <v>81</v>
      </c>
      <c r="BL83" s="79"/>
      <c r="BM83" s="74">
        <v>5</v>
      </c>
      <c r="BN83" s="74">
        <v>16</v>
      </c>
      <c r="BO83" s="48">
        <v>81</v>
      </c>
    </row>
    <row r="84" spans="21:67" x14ac:dyDescent="0.15">
      <c r="U84" s="75"/>
      <c r="V84" s="75"/>
      <c r="X84" s="75"/>
      <c r="Y84" s="75"/>
      <c r="Z84" s="75"/>
      <c r="AB84" s="75"/>
      <c r="AC84" s="79"/>
      <c r="AD84" s="79"/>
      <c r="AF84" s="79"/>
      <c r="AG84" s="79"/>
      <c r="AH84" s="79"/>
      <c r="AJ84" s="79"/>
      <c r="AK84" s="79"/>
      <c r="AL84" s="79"/>
      <c r="AN84" s="79"/>
      <c r="AO84" s="74">
        <v>10</v>
      </c>
      <c r="AP84" s="74">
        <v>11</v>
      </c>
      <c r="AQ84" s="48">
        <v>82</v>
      </c>
      <c r="AR84" s="79"/>
      <c r="AS84" s="74">
        <v>8</v>
      </c>
      <c r="AT84" s="74">
        <v>13</v>
      </c>
      <c r="AU84" s="48">
        <v>82</v>
      </c>
      <c r="AV84" s="79"/>
      <c r="AW84" s="74">
        <v>7</v>
      </c>
      <c r="AX84" s="74">
        <v>14</v>
      </c>
      <c r="AY84" s="48">
        <v>82</v>
      </c>
      <c r="AZ84" s="79"/>
      <c r="BA84" s="74">
        <v>7</v>
      </c>
      <c r="BB84" s="74">
        <v>8</v>
      </c>
      <c r="BC84" s="48">
        <v>82</v>
      </c>
      <c r="BD84" s="79"/>
      <c r="BE84" s="74">
        <v>6</v>
      </c>
      <c r="BF84" s="74">
        <v>13</v>
      </c>
      <c r="BG84" s="48">
        <v>82</v>
      </c>
      <c r="BH84" s="79"/>
      <c r="BI84" s="74">
        <v>6</v>
      </c>
      <c r="BJ84" s="74">
        <v>8</v>
      </c>
      <c r="BK84" s="48">
        <v>82</v>
      </c>
      <c r="BL84" s="79"/>
      <c r="BM84" s="74">
        <v>5</v>
      </c>
      <c r="BN84" s="74">
        <v>17</v>
      </c>
      <c r="BO84" s="48">
        <v>82</v>
      </c>
    </row>
    <row r="85" spans="21:67" x14ac:dyDescent="0.15">
      <c r="U85" s="75"/>
      <c r="V85" s="75"/>
      <c r="X85" s="75"/>
      <c r="Y85" s="75"/>
      <c r="Z85" s="75"/>
      <c r="AB85" s="75"/>
      <c r="AC85" s="79"/>
      <c r="AD85" s="79"/>
      <c r="AF85" s="79"/>
      <c r="AG85" s="79"/>
      <c r="AH85" s="79"/>
      <c r="AJ85" s="79"/>
      <c r="AK85" s="79"/>
      <c r="AL85" s="79"/>
      <c r="AN85" s="79"/>
      <c r="AO85" s="74">
        <v>10</v>
      </c>
      <c r="AP85" s="74">
        <v>12</v>
      </c>
      <c r="AQ85" s="48">
        <v>83</v>
      </c>
      <c r="AR85" s="79"/>
      <c r="AS85" s="74">
        <v>8</v>
      </c>
      <c r="AT85" s="74">
        <v>14</v>
      </c>
      <c r="AU85" s="48">
        <v>83</v>
      </c>
      <c r="AV85" s="79"/>
      <c r="AW85" s="74">
        <v>7</v>
      </c>
      <c r="AX85" s="74">
        <v>15</v>
      </c>
      <c r="AY85" s="48">
        <v>83</v>
      </c>
      <c r="AZ85" s="79"/>
      <c r="BA85" s="74">
        <v>7</v>
      </c>
      <c r="BB85" s="74">
        <v>9</v>
      </c>
      <c r="BC85" s="48">
        <v>83</v>
      </c>
      <c r="BD85" s="79"/>
      <c r="BE85" s="74">
        <v>6</v>
      </c>
      <c r="BF85" s="74">
        <v>14</v>
      </c>
      <c r="BG85" s="48">
        <v>83</v>
      </c>
      <c r="BH85" s="79"/>
      <c r="BI85" s="74">
        <v>6</v>
      </c>
      <c r="BJ85" s="74">
        <v>9</v>
      </c>
      <c r="BK85" s="48">
        <v>83</v>
      </c>
      <c r="BL85" s="79"/>
      <c r="BM85" s="74">
        <v>5</v>
      </c>
      <c r="BN85" s="74">
        <v>18</v>
      </c>
      <c r="BO85" s="48">
        <v>83</v>
      </c>
    </row>
    <row r="86" spans="21:67" x14ac:dyDescent="0.15">
      <c r="U86" s="75"/>
      <c r="V86" s="75"/>
      <c r="X86" s="75"/>
      <c r="Y86" s="75"/>
      <c r="Z86" s="75"/>
      <c r="AB86" s="75"/>
      <c r="AC86" s="79"/>
      <c r="AD86" s="79"/>
      <c r="AF86" s="79"/>
      <c r="AG86" s="79"/>
      <c r="AH86" s="79"/>
      <c r="AJ86" s="79"/>
      <c r="AK86" s="79"/>
      <c r="AL86" s="79"/>
      <c r="AN86" s="79"/>
      <c r="AO86" s="74">
        <v>10</v>
      </c>
      <c r="AP86" s="74">
        <v>13</v>
      </c>
      <c r="AQ86" s="48">
        <v>84</v>
      </c>
      <c r="AR86" s="79"/>
      <c r="AS86" s="74">
        <v>8</v>
      </c>
      <c r="AT86" s="74">
        <v>15</v>
      </c>
      <c r="AU86" s="48">
        <v>84</v>
      </c>
      <c r="AV86" s="79"/>
      <c r="AW86" s="74">
        <v>7</v>
      </c>
      <c r="AX86" s="74">
        <v>16</v>
      </c>
      <c r="AY86" s="48">
        <v>84</v>
      </c>
      <c r="AZ86" s="79"/>
      <c r="BA86" s="74">
        <v>7</v>
      </c>
      <c r="BB86" s="74">
        <v>10</v>
      </c>
      <c r="BC86" s="48">
        <v>84</v>
      </c>
      <c r="BD86" s="79"/>
      <c r="BE86" s="74">
        <v>6</v>
      </c>
      <c r="BF86" s="74">
        <v>15</v>
      </c>
      <c r="BG86" s="48">
        <v>84</v>
      </c>
      <c r="BH86" s="79"/>
      <c r="BI86" s="74">
        <v>6</v>
      </c>
      <c r="BJ86" s="74">
        <v>10</v>
      </c>
      <c r="BK86" s="48">
        <v>84</v>
      </c>
      <c r="BL86" s="79"/>
      <c r="BM86" s="74">
        <v>5</v>
      </c>
      <c r="BN86" s="74">
        <v>19</v>
      </c>
      <c r="BO86" s="48">
        <v>84</v>
      </c>
    </row>
    <row r="87" spans="21:67" x14ac:dyDescent="0.15">
      <c r="U87" s="75"/>
      <c r="V87" s="75"/>
      <c r="X87" s="75"/>
      <c r="Y87" s="75"/>
      <c r="Z87" s="75"/>
      <c r="AB87" s="75"/>
      <c r="AC87" s="79"/>
      <c r="AD87" s="79"/>
      <c r="AF87" s="79"/>
      <c r="AG87" s="79"/>
      <c r="AH87" s="79"/>
      <c r="AJ87" s="79"/>
      <c r="AK87" s="79"/>
      <c r="AL87" s="79"/>
      <c r="AN87" s="79"/>
      <c r="AO87" s="74">
        <v>10</v>
      </c>
      <c r="AP87" s="74">
        <v>14</v>
      </c>
      <c r="AQ87" s="48">
        <v>85</v>
      </c>
      <c r="AR87" s="79"/>
      <c r="AS87" s="74">
        <v>9</v>
      </c>
      <c r="AT87" s="74">
        <v>10</v>
      </c>
      <c r="AU87" s="48">
        <v>85</v>
      </c>
      <c r="AV87" s="79"/>
      <c r="AW87" s="74">
        <v>8</v>
      </c>
      <c r="AX87" s="74">
        <v>9</v>
      </c>
      <c r="AY87" s="48">
        <v>85</v>
      </c>
      <c r="AZ87" s="79"/>
      <c r="BA87" s="74">
        <v>7</v>
      </c>
      <c r="BB87" s="74">
        <v>11</v>
      </c>
      <c r="BC87" s="48">
        <v>85</v>
      </c>
      <c r="BD87" s="79"/>
      <c r="BE87" s="74">
        <v>6</v>
      </c>
      <c r="BF87" s="74">
        <v>16</v>
      </c>
      <c r="BG87" s="48">
        <v>85</v>
      </c>
      <c r="BH87" s="79"/>
      <c r="BI87" s="74">
        <v>6</v>
      </c>
      <c r="BJ87" s="74">
        <v>11</v>
      </c>
      <c r="BK87" s="48">
        <v>85</v>
      </c>
      <c r="BL87" s="79"/>
      <c r="BM87" s="74">
        <v>5</v>
      </c>
      <c r="BN87" s="74">
        <v>20</v>
      </c>
      <c r="BO87" s="48">
        <v>85</v>
      </c>
    </row>
    <row r="88" spans="21:67" x14ac:dyDescent="0.15">
      <c r="U88" s="75"/>
      <c r="V88" s="75"/>
      <c r="X88" s="75"/>
      <c r="Y88" s="75"/>
      <c r="Z88" s="75"/>
      <c r="AB88" s="75"/>
      <c r="AC88" s="79"/>
      <c r="AD88" s="79"/>
      <c r="AF88" s="79"/>
      <c r="AG88" s="79"/>
      <c r="AH88" s="79"/>
      <c r="AJ88" s="79"/>
      <c r="AK88" s="79"/>
      <c r="AL88" s="79"/>
      <c r="AN88" s="79"/>
      <c r="AO88" s="74">
        <v>11</v>
      </c>
      <c r="AP88" s="74">
        <v>12</v>
      </c>
      <c r="AQ88" s="48">
        <v>86</v>
      </c>
      <c r="AR88" s="79"/>
      <c r="AS88" s="74">
        <v>9</v>
      </c>
      <c r="AT88" s="74">
        <v>11</v>
      </c>
      <c r="AU88" s="48">
        <v>86</v>
      </c>
      <c r="AV88" s="79"/>
      <c r="AW88" s="74">
        <v>8</v>
      </c>
      <c r="AX88" s="74">
        <v>10</v>
      </c>
      <c r="AY88" s="48">
        <v>86</v>
      </c>
      <c r="AZ88" s="79"/>
      <c r="BA88" s="74">
        <v>7</v>
      </c>
      <c r="BB88" s="74">
        <v>12</v>
      </c>
      <c r="BC88" s="48">
        <v>86</v>
      </c>
      <c r="BD88" s="79"/>
      <c r="BE88" s="74">
        <v>6</v>
      </c>
      <c r="BF88" s="74">
        <v>17</v>
      </c>
      <c r="BG88" s="48">
        <v>86</v>
      </c>
      <c r="BH88" s="79"/>
      <c r="BI88" s="74">
        <v>6</v>
      </c>
      <c r="BJ88" s="74">
        <v>12</v>
      </c>
      <c r="BK88" s="48">
        <v>86</v>
      </c>
      <c r="BL88" s="79"/>
      <c r="BM88" s="74">
        <v>6</v>
      </c>
      <c r="BN88" s="74">
        <v>7</v>
      </c>
      <c r="BO88" s="48">
        <v>86</v>
      </c>
    </row>
    <row r="89" spans="21:67" x14ac:dyDescent="0.15">
      <c r="U89" s="75"/>
      <c r="V89" s="75"/>
      <c r="X89" s="75"/>
      <c r="Y89" s="75"/>
      <c r="Z89" s="75"/>
      <c r="AB89" s="75"/>
      <c r="AC89" s="79"/>
      <c r="AD89" s="79"/>
      <c r="AF89" s="79"/>
      <c r="AG89" s="79"/>
      <c r="AH89" s="79"/>
      <c r="AJ89" s="79"/>
      <c r="AK89" s="79"/>
      <c r="AL89" s="79"/>
      <c r="AN89" s="79"/>
      <c r="AO89" s="74">
        <v>11</v>
      </c>
      <c r="AP89" s="74">
        <v>13</v>
      </c>
      <c r="AQ89" s="48">
        <v>87</v>
      </c>
      <c r="AR89" s="79"/>
      <c r="AS89" s="74">
        <v>9</v>
      </c>
      <c r="AT89" s="74">
        <v>12</v>
      </c>
      <c r="AU89" s="48">
        <v>87</v>
      </c>
      <c r="AV89" s="79"/>
      <c r="AW89" s="74">
        <v>8</v>
      </c>
      <c r="AX89" s="74">
        <v>11</v>
      </c>
      <c r="AY89" s="48">
        <v>87</v>
      </c>
      <c r="AZ89" s="79"/>
      <c r="BA89" s="74">
        <v>7</v>
      </c>
      <c r="BB89" s="74">
        <v>13</v>
      </c>
      <c r="BC89" s="48">
        <v>87</v>
      </c>
      <c r="BD89" s="79"/>
      <c r="BE89" s="74">
        <v>6</v>
      </c>
      <c r="BF89" s="74">
        <v>18</v>
      </c>
      <c r="BG89" s="48">
        <v>87</v>
      </c>
      <c r="BH89" s="79"/>
      <c r="BI89" s="74">
        <v>6</v>
      </c>
      <c r="BJ89" s="74">
        <v>13</v>
      </c>
      <c r="BK89" s="48">
        <v>87</v>
      </c>
      <c r="BL89" s="79"/>
      <c r="BM89" s="74">
        <v>6</v>
      </c>
      <c r="BN89" s="74">
        <v>8</v>
      </c>
      <c r="BO89" s="48">
        <v>87</v>
      </c>
    </row>
    <row r="90" spans="21:67" x14ac:dyDescent="0.15">
      <c r="U90" s="75"/>
      <c r="V90" s="75"/>
      <c r="X90" s="75"/>
      <c r="Y90" s="75"/>
      <c r="Z90" s="75"/>
      <c r="AB90" s="75"/>
      <c r="AC90" s="79"/>
      <c r="AD90" s="79"/>
      <c r="AF90" s="79"/>
      <c r="AG90" s="79"/>
      <c r="AH90" s="79"/>
      <c r="AJ90" s="79"/>
      <c r="AK90" s="79"/>
      <c r="AL90" s="79"/>
      <c r="AN90" s="79"/>
      <c r="AO90" s="74">
        <v>11</v>
      </c>
      <c r="AP90" s="74">
        <v>14</v>
      </c>
      <c r="AQ90" s="48">
        <v>88</v>
      </c>
      <c r="AR90" s="79"/>
      <c r="AS90" s="74">
        <v>9</v>
      </c>
      <c r="AT90" s="74">
        <v>13</v>
      </c>
      <c r="AU90" s="48">
        <v>88</v>
      </c>
      <c r="AV90" s="79"/>
      <c r="AW90" s="74">
        <v>8</v>
      </c>
      <c r="AX90" s="74">
        <v>12</v>
      </c>
      <c r="AY90" s="48">
        <v>88</v>
      </c>
      <c r="AZ90" s="79"/>
      <c r="BA90" s="74">
        <v>7</v>
      </c>
      <c r="BB90" s="74">
        <v>14</v>
      </c>
      <c r="BC90" s="48">
        <v>88</v>
      </c>
      <c r="BD90" s="79"/>
      <c r="BE90" s="74">
        <v>7</v>
      </c>
      <c r="BF90" s="74">
        <v>8</v>
      </c>
      <c r="BG90" s="48">
        <v>88</v>
      </c>
      <c r="BH90" s="79"/>
      <c r="BI90" s="74">
        <v>6</v>
      </c>
      <c r="BJ90" s="74">
        <v>14</v>
      </c>
      <c r="BK90" s="48">
        <v>88</v>
      </c>
      <c r="BL90" s="79"/>
      <c r="BM90" s="74">
        <v>6</v>
      </c>
      <c r="BN90" s="74">
        <v>9</v>
      </c>
      <c r="BO90" s="48">
        <v>88</v>
      </c>
    </row>
    <row r="91" spans="21:67" x14ac:dyDescent="0.15">
      <c r="U91" s="75"/>
      <c r="V91" s="75"/>
      <c r="X91" s="75"/>
      <c r="Y91" s="75"/>
      <c r="Z91" s="75"/>
      <c r="AB91" s="75"/>
      <c r="AC91" s="79"/>
      <c r="AD91" s="79"/>
      <c r="AF91" s="79"/>
      <c r="AG91" s="79"/>
      <c r="AH91" s="79"/>
      <c r="AJ91" s="79"/>
      <c r="AK91" s="79"/>
      <c r="AL91" s="79"/>
      <c r="AN91" s="79"/>
      <c r="AO91" s="74">
        <v>12</v>
      </c>
      <c r="AP91" s="74">
        <v>13</v>
      </c>
      <c r="AQ91" s="48">
        <v>89</v>
      </c>
      <c r="AR91" s="79"/>
      <c r="AS91" s="74">
        <v>9</v>
      </c>
      <c r="AT91" s="74">
        <v>14</v>
      </c>
      <c r="AU91" s="48">
        <v>89</v>
      </c>
      <c r="AV91" s="79"/>
      <c r="AW91" s="74">
        <v>8</v>
      </c>
      <c r="AX91" s="74">
        <v>13</v>
      </c>
      <c r="AY91" s="48">
        <v>89</v>
      </c>
      <c r="AZ91" s="79"/>
      <c r="BA91" s="74">
        <v>7</v>
      </c>
      <c r="BB91" s="74">
        <v>15</v>
      </c>
      <c r="BC91" s="48">
        <v>89</v>
      </c>
      <c r="BD91" s="79"/>
      <c r="BE91" s="74">
        <v>7</v>
      </c>
      <c r="BF91" s="74">
        <v>9</v>
      </c>
      <c r="BG91" s="48">
        <v>89</v>
      </c>
      <c r="BH91" s="79"/>
      <c r="BI91" s="74">
        <v>6</v>
      </c>
      <c r="BJ91" s="74">
        <v>15</v>
      </c>
      <c r="BK91" s="48">
        <v>89</v>
      </c>
      <c r="BL91" s="79"/>
      <c r="BM91" s="74">
        <v>6</v>
      </c>
      <c r="BN91" s="74">
        <v>10</v>
      </c>
      <c r="BO91" s="48">
        <v>89</v>
      </c>
    </row>
    <row r="92" spans="21:67" x14ac:dyDescent="0.15">
      <c r="U92" s="75"/>
      <c r="V92" s="75"/>
      <c r="X92" s="75"/>
      <c r="Y92" s="75"/>
      <c r="Z92" s="75"/>
      <c r="AB92" s="75"/>
      <c r="AC92" s="79"/>
      <c r="AD92" s="79"/>
      <c r="AF92" s="79"/>
      <c r="AG92" s="79"/>
      <c r="AH92" s="79"/>
      <c r="AJ92" s="79"/>
      <c r="AK92" s="79"/>
      <c r="AL92" s="79"/>
      <c r="AN92" s="79"/>
      <c r="AO92" s="74">
        <v>12</v>
      </c>
      <c r="AP92" s="74">
        <v>14</v>
      </c>
      <c r="AQ92" s="48">
        <v>90</v>
      </c>
      <c r="AR92" s="79"/>
      <c r="AS92" s="74">
        <v>9</v>
      </c>
      <c r="AT92" s="74">
        <v>15</v>
      </c>
      <c r="AU92" s="48">
        <v>90</v>
      </c>
      <c r="AV92" s="79"/>
      <c r="AW92" s="74">
        <v>8</v>
      </c>
      <c r="AX92" s="74">
        <v>14</v>
      </c>
      <c r="AY92" s="48">
        <v>90</v>
      </c>
      <c r="AZ92" s="79"/>
      <c r="BA92" s="74">
        <v>7</v>
      </c>
      <c r="BB92" s="74">
        <v>16</v>
      </c>
      <c r="BC92" s="48">
        <v>90</v>
      </c>
      <c r="BD92" s="79"/>
      <c r="BE92" s="74">
        <v>7</v>
      </c>
      <c r="BF92" s="74">
        <v>10</v>
      </c>
      <c r="BG92" s="48">
        <v>90</v>
      </c>
      <c r="BH92" s="79"/>
      <c r="BI92" s="74">
        <v>6</v>
      </c>
      <c r="BJ92" s="74">
        <v>16</v>
      </c>
      <c r="BK92" s="48">
        <v>90</v>
      </c>
      <c r="BL92" s="79"/>
      <c r="BM92" s="74">
        <v>6</v>
      </c>
      <c r="BN92" s="74">
        <v>11</v>
      </c>
      <c r="BO92" s="48">
        <v>90</v>
      </c>
    </row>
    <row r="93" spans="21:67" x14ac:dyDescent="0.15">
      <c r="U93" s="75"/>
      <c r="V93" s="75"/>
      <c r="X93" s="75"/>
      <c r="Y93" s="75"/>
      <c r="Z93" s="75"/>
      <c r="AB93" s="75"/>
      <c r="AC93" s="79"/>
      <c r="AD93" s="79"/>
      <c r="AF93" s="79"/>
      <c r="AG93" s="79"/>
      <c r="AH93" s="79"/>
      <c r="AJ93" s="79"/>
      <c r="AK93" s="79"/>
      <c r="AL93" s="79"/>
      <c r="AN93" s="79"/>
      <c r="AO93" s="74">
        <v>13</v>
      </c>
      <c r="AP93" s="74">
        <v>14</v>
      </c>
      <c r="AQ93" s="48">
        <v>91</v>
      </c>
      <c r="AR93" s="79"/>
      <c r="AS93" s="74">
        <v>10</v>
      </c>
      <c r="AT93" s="74">
        <v>11</v>
      </c>
      <c r="AU93" s="48">
        <v>91</v>
      </c>
      <c r="AV93" s="79"/>
      <c r="AW93" s="74">
        <v>8</v>
      </c>
      <c r="AX93" s="74">
        <v>15</v>
      </c>
      <c r="AY93" s="48">
        <v>91</v>
      </c>
      <c r="AZ93" s="79"/>
      <c r="BA93" s="74">
        <v>7</v>
      </c>
      <c r="BB93" s="74">
        <v>17</v>
      </c>
      <c r="BC93" s="48">
        <v>91</v>
      </c>
      <c r="BD93" s="79"/>
      <c r="BE93" s="74">
        <v>7</v>
      </c>
      <c r="BF93" s="74">
        <v>11</v>
      </c>
      <c r="BG93" s="48">
        <v>91</v>
      </c>
      <c r="BH93" s="79"/>
      <c r="BI93" s="74">
        <v>6</v>
      </c>
      <c r="BJ93" s="74">
        <v>17</v>
      </c>
      <c r="BK93" s="48">
        <v>91</v>
      </c>
      <c r="BL93" s="79"/>
      <c r="BM93" s="74">
        <v>6</v>
      </c>
      <c r="BN93" s="74">
        <v>12</v>
      </c>
      <c r="BO93" s="48">
        <v>91</v>
      </c>
    </row>
    <row r="94" spans="21:67" x14ac:dyDescent="0.15">
      <c r="U94" s="75"/>
      <c r="V94" s="75"/>
      <c r="X94" s="75"/>
      <c r="Y94" s="75"/>
      <c r="Z94" s="75"/>
      <c r="AB94" s="75"/>
      <c r="AC94" s="79"/>
      <c r="AD94" s="79"/>
      <c r="AF94" s="79"/>
      <c r="AG94" s="79"/>
      <c r="AH94" s="79"/>
      <c r="AJ94" s="79"/>
      <c r="AK94" s="79"/>
      <c r="AL94" s="79"/>
      <c r="AN94" s="79"/>
      <c r="AO94" s="79"/>
      <c r="AP94" s="79"/>
      <c r="AR94" s="79"/>
      <c r="AS94" s="74">
        <v>10</v>
      </c>
      <c r="AT94" s="74">
        <v>12</v>
      </c>
      <c r="AU94" s="48">
        <v>92</v>
      </c>
      <c r="AV94" s="79"/>
      <c r="AW94" s="74">
        <v>8</v>
      </c>
      <c r="AX94" s="74">
        <v>16</v>
      </c>
      <c r="AY94" s="48">
        <v>92</v>
      </c>
      <c r="AZ94" s="79"/>
      <c r="BA94" s="74">
        <v>8</v>
      </c>
      <c r="BB94" s="74">
        <v>9</v>
      </c>
      <c r="BC94" s="48">
        <v>92</v>
      </c>
      <c r="BD94" s="79"/>
      <c r="BE94" s="74">
        <v>7</v>
      </c>
      <c r="BF94" s="74">
        <v>12</v>
      </c>
      <c r="BG94" s="48">
        <v>92</v>
      </c>
      <c r="BH94" s="79"/>
      <c r="BI94" s="74">
        <v>6</v>
      </c>
      <c r="BJ94" s="74">
        <v>18</v>
      </c>
      <c r="BK94" s="48">
        <v>92</v>
      </c>
      <c r="BL94" s="79"/>
      <c r="BM94" s="74">
        <v>6</v>
      </c>
      <c r="BN94" s="74">
        <v>13</v>
      </c>
      <c r="BO94" s="48">
        <v>92</v>
      </c>
    </row>
    <row r="95" spans="21:67" x14ac:dyDescent="0.15">
      <c r="U95" s="75"/>
      <c r="V95" s="75"/>
      <c r="X95" s="75"/>
      <c r="Y95" s="75"/>
      <c r="Z95" s="75"/>
      <c r="AB95" s="75"/>
      <c r="AC95" s="79"/>
      <c r="AD95" s="79"/>
      <c r="AF95" s="79"/>
      <c r="AG95" s="79"/>
      <c r="AH95" s="79"/>
      <c r="AJ95" s="79"/>
      <c r="AK95" s="79"/>
      <c r="AL95" s="79"/>
      <c r="AN95" s="79"/>
      <c r="AO95" s="79"/>
      <c r="AP95" s="79"/>
      <c r="AR95" s="79"/>
      <c r="AS95" s="74">
        <v>10</v>
      </c>
      <c r="AT95" s="74">
        <v>13</v>
      </c>
      <c r="AU95" s="48">
        <v>93</v>
      </c>
      <c r="AV95" s="79"/>
      <c r="AW95" s="74">
        <v>9</v>
      </c>
      <c r="AX95" s="74">
        <v>10</v>
      </c>
      <c r="AY95" s="48">
        <v>93</v>
      </c>
      <c r="AZ95" s="79"/>
      <c r="BA95" s="74">
        <v>8</v>
      </c>
      <c r="BB95" s="74">
        <v>10</v>
      </c>
      <c r="BC95" s="48">
        <v>93</v>
      </c>
      <c r="BD95" s="79"/>
      <c r="BE95" s="74">
        <v>7</v>
      </c>
      <c r="BF95" s="74">
        <v>13</v>
      </c>
      <c r="BG95" s="48">
        <v>93</v>
      </c>
      <c r="BH95" s="79"/>
      <c r="BI95" s="74">
        <v>6</v>
      </c>
      <c r="BJ95" s="74">
        <v>19</v>
      </c>
      <c r="BK95" s="48">
        <v>93</v>
      </c>
      <c r="BL95" s="79"/>
      <c r="BM95" s="74">
        <v>6</v>
      </c>
      <c r="BN95" s="74">
        <v>14</v>
      </c>
      <c r="BO95" s="48">
        <v>93</v>
      </c>
    </row>
    <row r="96" spans="21:67" x14ac:dyDescent="0.15">
      <c r="U96" s="75"/>
      <c r="V96" s="75"/>
      <c r="X96" s="75"/>
      <c r="Y96" s="75"/>
      <c r="Z96" s="75"/>
      <c r="AB96" s="75"/>
      <c r="AC96" s="79"/>
      <c r="AD96" s="79"/>
      <c r="AF96" s="79"/>
      <c r="AG96" s="79"/>
      <c r="AH96" s="79"/>
      <c r="AJ96" s="79"/>
      <c r="AK96" s="79"/>
      <c r="AL96" s="79"/>
      <c r="AN96" s="79"/>
      <c r="AO96" s="79"/>
      <c r="AP96" s="79"/>
      <c r="AR96" s="79"/>
      <c r="AS96" s="74">
        <v>10</v>
      </c>
      <c r="AT96" s="74">
        <v>14</v>
      </c>
      <c r="AU96" s="48">
        <v>94</v>
      </c>
      <c r="AV96" s="79"/>
      <c r="AW96" s="74">
        <v>9</v>
      </c>
      <c r="AX96" s="74">
        <v>11</v>
      </c>
      <c r="AY96" s="48">
        <v>94</v>
      </c>
      <c r="AZ96" s="79"/>
      <c r="BA96" s="74">
        <v>8</v>
      </c>
      <c r="BB96" s="74">
        <v>11</v>
      </c>
      <c r="BC96" s="48">
        <v>94</v>
      </c>
      <c r="BD96" s="79"/>
      <c r="BE96" s="74">
        <v>7</v>
      </c>
      <c r="BF96" s="74">
        <v>14</v>
      </c>
      <c r="BG96" s="48">
        <v>94</v>
      </c>
      <c r="BH96" s="79"/>
      <c r="BI96" s="74">
        <v>7</v>
      </c>
      <c r="BJ96" s="74">
        <v>8</v>
      </c>
      <c r="BK96" s="48">
        <v>94</v>
      </c>
      <c r="BL96" s="79"/>
      <c r="BM96" s="74">
        <v>6</v>
      </c>
      <c r="BN96" s="74">
        <v>15</v>
      </c>
      <c r="BO96" s="48">
        <v>94</v>
      </c>
    </row>
    <row r="97" spans="21:67" x14ac:dyDescent="0.15">
      <c r="U97" s="75"/>
      <c r="V97" s="75"/>
      <c r="X97" s="75"/>
      <c r="Y97" s="75"/>
      <c r="Z97" s="75"/>
      <c r="AB97" s="75"/>
      <c r="AC97" s="79"/>
      <c r="AD97" s="79"/>
      <c r="AF97" s="79"/>
      <c r="AG97" s="79"/>
      <c r="AH97" s="79"/>
      <c r="AJ97" s="79"/>
      <c r="AK97" s="79"/>
      <c r="AL97" s="79"/>
      <c r="AN97" s="79"/>
      <c r="AO97" s="79"/>
      <c r="AP97" s="79"/>
      <c r="AR97" s="79"/>
      <c r="AS97" s="74">
        <v>10</v>
      </c>
      <c r="AT97" s="74">
        <v>15</v>
      </c>
      <c r="AU97" s="48">
        <v>95</v>
      </c>
      <c r="AV97" s="79"/>
      <c r="AW97" s="74">
        <v>9</v>
      </c>
      <c r="AX97" s="74">
        <v>12</v>
      </c>
      <c r="AY97" s="48">
        <v>95</v>
      </c>
      <c r="AZ97" s="79"/>
      <c r="BA97" s="74">
        <v>8</v>
      </c>
      <c r="BB97" s="74">
        <v>12</v>
      </c>
      <c r="BC97" s="48">
        <v>95</v>
      </c>
      <c r="BD97" s="79"/>
      <c r="BE97" s="74">
        <v>7</v>
      </c>
      <c r="BF97" s="74">
        <v>15</v>
      </c>
      <c r="BG97" s="48">
        <v>95</v>
      </c>
      <c r="BH97" s="79"/>
      <c r="BI97" s="74">
        <v>7</v>
      </c>
      <c r="BJ97" s="74">
        <v>9</v>
      </c>
      <c r="BK97" s="48">
        <v>95</v>
      </c>
      <c r="BL97" s="79"/>
      <c r="BM97" s="74">
        <v>6</v>
      </c>
      <c r="BN97" s="74">
        <v>16</v>
      </c>
      <c r="BO97" s="48">
        <v>95</v>
      </c>
    </row>
    <row r="98" spans="21:67" x14ac:dyDescent="0.15">
      <c r="U98" s="75"/>
      <c r="V98" s="75"/>
      <c r="X98" s="75"/>
      <c r="Y98" s="75"/>
      <c r="Z98" s="75"/>
      <c r="AB98" s="75"/>
      <c r="AC98" s="79"/>
      <c r="AD98" s="79"/>
      <c r="AF98" s="79"/>
      <c r="AG98" s="79"/>
      <c r="AH98" s="79"/>
      <c r="AJ98" s="79"/>
      <c r="AK98" s="79"/>
      <c r="AL98" s="79"/>
      <c r="AN98" s="79"/>
      <c r="AO98" s="79"/>
      <c r="AP98" s="79"/>
      <c r="AR98" s="79"/>
      <c r="AS98" s="74">
        <v>11</v>
      </c>
      <c r="AT98" s="74">
        <v>12</v>
      </c>
      <c r="AU98" s="48">
        <v>96</v>
      </c>
      <c r="AV98" s="79"/>
      <c r="AW98" s="74">
        <v>9</v>
      </c>
      <c r="AX98" s="74">
        <v>13</v>
      </c>
      <c r="AY98" s="48">
        <v>96</v>
      </c>
      <c r="AZ98" s="79"/>
      <c r="BA98" s="74">
        <v>8</v>
      </c>
      <c r="BB98" s="74">
        <v>13</v>
      </c>
      <c r="BC98" s="48">
        <v>96</v>
      </c>
      <c r="BD98" s="79"/>
      <c r="BE98" s="74">
        <v>7</v>
      </c>
      <c r="BF98" s="74">
        <v>16</v>
      </c>
      <c r="BG98" s="48">
        <v>96</v>
      </c>
      <c r="BH98" s="79"/>
      <c r="BI98" s="74">
        <v>7</v>
      </c>
      <c r="BJ98" s="74">
        <v>10</v>
      </c>
      <c r="BK98" s="48">
        <v>96</v>
      </c>
      <c r="BL98" s="79"/>
      <c r="BM98" s="74">
        <v>6</v>
      </c>
      <c r="BN98" s="74">
        <v>17</v>
      </c>
      <c r="BO98" s="48">
        <v>96</v>
      </c>
    </row>
    <row r="99" spans="21:67" x14ac:dyDescent="0.15">
      <c r="U99" s="75"/>
      <c r="V99" s="75"/>
      <c r="X99" s="75"/>
      <c r="Y99" s="75"/>
      <c r="Z99" s="75"/>
      <c r="AB99" s="75"/>
      <c r="AC99" s="79"/>
      <c r="AD99" s="79"/>
      <c r="AF99" s="79"/>
      <c r="AG99" s="79"/>
      <c r="AH99" s="79"/>
      <c r="AJ99" s="79"/>
      <c r="AK99" s="79"/>
      <c r="AL99" s="79"/>
      <c r="AN99" s="79"/>
      <c r="AO99" s="79"/>
      <c r="AP99" s="79"/>
      <c r="AR99" s="79"/>
      <c r="AS99" s="74">
        <v>11</v>
      </c>
      <c r="AT99" s="74">
        <v>13</v>
      </c>
      <c r="AU99" s="48">
        <v>97</v>
      </c>
      <c r="AV99" s="79"/>
      <c r="AW99" s="74">
        <v>9</v>
      </c>
      <c r="AX99" s="74">
        <v>14</v>
      </c>
      <c r="AY99" s="48">
        <v>97</v>
      </c>
      <c r="AZ99" s="79"/>
      <c r="BA99" s="74">
        <v>8</v>
      </c>
      <c r="BB99" s="74">
        <v>14</v>
      </c>
      <c r="BC99" s="48">
        <v>97</v>
      </c>
      <c r="BD99" s="79"/>
      <c r="BE99" s="74">
        <v>7</v>
      </c>
      <c r="BF99" s="74">
        <v>17</v>
      </c>
      <c r="BG99" s="48">
        <v>97</v>
      </c>
      <c r="BH99" s="79"/>
      <c r="BI99" s="74">
        <v>7</v>
      </c>
      <c r="BJ99" s="74">
        <v>11</v>
      </c>
      <c r="BK99" s="48">
        <v>97</v>
      </c>
      <c r="BL99" s="79"/>
      <c r="BM99" s="74">
        <v>6</v>
      </c>
      <c r="BN99" s="74">
        <v>18</v>
      </c>
      <c r="BO99" s="48">
        <v>97</v>
      </c>
    </row>
    <row r="100" spans="21:67" x14ac:dyDescent="0.15">
      <c r="U100" s="75"/>
      <c r="V100" s="75"/>
      <c r="X100" s="75"/>
      <c r="Y100" s="75"/>
      <c r="Z100" s="75"/>
      <c r="AB100" s="75"/>
      <c r="AC100" s="79"/>
      <c r="AD100" s="79"/>
      <c r="AF100" s="79"/>
      <c r="AG100" s="79"/>
      <c r="AH100" s="79"/>
      <c r="AJ100" s="79"/>
      <c r="AK100" s="79"/>
      <c r="AL100" s="79"/>
      <c r="AN100" s="79"/>
      <c r="AO100" s="79"/>
      <c r="AP100" s="79"/>
      <c r="AR100" s="79"/>
      <c r="AS100" s="74">
        <v>11</v>
      </c>
      <c r="AT100" s="74">
        <v>14</v>
      </c>
      <c r="AU100" s="48">
        <v>98</v>
      </c>
      <c r="AV100" s="79"/>
      <c r="AW100" s="74">
        <v>9</v>
      </c>
      <c r="AX100" s="74">
        <v>15</v>
      </c>
      <c r="AY100" s="48">
        <v>98</v>
      </c>
      <c r="AZ100" s="79"/>
      <c r="BA100" s="74">
        <v>8</v>
      </c>
      <c r="BB100" s="74">
        <v>15</v>
      </c>
      <c r="BC100" s="48">
        <v>98</v>
      </c>
      <c r="BD100" s="79"/>
      <c r="BE100" s="74">
        <v>7</v>
      </c>
      <c r="BF100" s="74">
        <v>18</v>
      </c>
      <c r="BG100" s="48">
        <v>98</v>
      </c>
      <c r="BH100" s="79"/>
      <c r="BI100" s="74">
        <v>7</v>
      </c>
      <c r="BJ100" s="74">
        <v>12</v>
      </c>
      <c r="BK100" s="48">
        <v>98</v>
      </c>
      <c r="BL100" s="79"/>
      <c r="BM100" s="74">
        <v>6</v>
      </c>
      <c r="BN100" s="74">
        <v>19</v>
      </c>
      <c r="BO100" s="48">
        <v>98</v>
      </c>
    </row>
    <row r="101" spans="21:67" x14ac:dyDescent="0.15">
      <c r="U101" s="75"/>
      <c r="V101" s="75"/>
      <c r="X101" s="75"/>
      <c r="Y101" s="75"/>
      <c r="Z101" s="75"/>
      <c r="AB101" s="75"/>
      <c r="AC101" s="79"/>
      <c r="AD101" s="79"/>
      <c r="AF101" s="79"/>
      <c r="AG101" s="79"/>
      <c r="AH101" s="79"/>
      <c r="AJ101" s="79"/>
      <c r="AK101" s="79"/>
      <c r="AL101" s="79"/>
      <c r="AN101" s="79"/>
      <c r="AO101" s="79"/>
      <c r="AP101" s="79"/>
      <c r="AR101" s="79"/>
      <c r="AS101" s="74">
        <v>11</v>
      </c>
      <c r="AT101" s="74">
        <v>15</v>
      </c>
      <c r="AU101" s="48">
        <v>99</v>
      </c>
      <c r="AV101" s="79"/>
      <c r="AW101" s="74">
        <v>9</v>
      </c>
      <c r="AX101" s="74">
        <v>16</v>
      </c>
      <c r="AY101" s="48">
        <v>99</v>
      </c>
      <c r="AZ101" s="79"/>
      <c r="BA101" s="74">
        <v>8</v>
      </c>
      <c r="BB101" s="74">
        <v>16</v>
      </c>
      <c r="BC101" s="48">
        <v>99</v>
      </c>
      <c r="BD101" s="79"/>
      <c r="BE101" s="74">
        <v>8</v>
      </c>
      <c r="BF101" s="74">
        <v>9</v>
      </c>
      <c r="BG101" s="48">
        <v>99</v>
      </c>
      <c r="BH101" s="79"/>
      <c r="BI101" s="74">
        <v>7</v>
      </c>
      <c r="BJ101" s="74">
        <v>13</v>
      </c>
      <c r="BK101" s="48">
        <v>99</v>
      </c>
      <c r="BL101" s="79"/>
      <c r="BM101" s="74">
        <v>6</v>
      </c>
      <c r="BN101" s="74">
        <v>20</v>
      </c>
      <c r="BO101" s="48">
        <v>99</v>
      </c>
    </row>
    <row r="102" spans="21:67" x14ac:dyDescent="0.15">
      <c r="U102" s="75"/>
      <c r="V102" s="75"/>
      <c r="X102" s="75"/>
      <c r="Y102" s="75"/>
      <c r="Z102" s="75"/>
      <c r="AB102" s="75"/>
      <c r="AC102" s="79"/>
      <c r="AD102" s="79"/>
      <c r="AF102" s="79"/>
      <c r="AG102" s="79"/>
      <c r="AH102" s="79"/>
      <c r="AJ102" s="79"/>
      <c r="AK102" s="79"/>
      <c r="AL102" s="79"/>
      <c r="AN102" s="79"/>
      <c r="AO102" s="79"/>
      <c r="AP102" s="79"/>
      <c r="AR102" s="79"/>
      <c r="AS102" s="74">
        <v>12</v>
      </c>
      <c r="AT102" s="74">
        <v>13</v>
      </c>
      <c r="AU102" s="48">
        <v>100</v>
      </c>
      <c r="AV102" s="79"/>
      <c r="AW102" s="74" t="s">
        <v>112</v>
      </c>
      <c r="AX102" s="74">
        <v>11</v>
      </c>
      <c r="AY102" s="48">
        <v>100</v>
      </c>
      <c r="AZ102" s="79"/>
      <c r="BA102" s="74">
        <v>8</v>
      </c>
      <c r="BB102" s="74">
        <v>17</v>
      </c>
      <c r="BC102" s="48">
        <v>100</v>
      </c>
      <c r="BD102" s="79"/>
      <c r="BE102" s="74">
        <v>8</v>
      </c>
      <c r="BF102" s="74">
        <v>10</v>
      </c>
      <c r="BG102" s="48">
        <v>100</v>
      </c>
      <c r="BH102" s="79"/>
      <c r="BI102" s="74">
        <v>7</v>
      </c>
      <c r="BJ102" s="74">
        <v>14</v>
      </c>
      <c r="BK102" s="48">
        <v>100</v>
      </c>
      <c r="BL102" s="79"/>
      <c r="BM102" s="74">
        <v>7</v>
      </c>
      <c r="BN102" s="74">
        <v>8</v>
      </c>
      <c r="BO102" s="48">
        <v>100</v>
      </c>
    </row>
    <row r="103" spans="21:67" x14ac:dyDescent="0.15">
      <c r="U103" s="75"/>
      <c r="V103" s="75"/>
      <c r="X103" s="75"/>
      <c r="Y103" s="75"/>
      <c r="Z103" s="75"/>
      <c r="AB103" s="75"/>
      <c r="AC103" s="79"/>
      <c r="AD103" s="79"/>
      <c r="AF103" s="79"/>
      <c r="AG103" s="79"/>
      <c r="AH103" s="79"/>
      <c r="AJ103" s="79"/>
      <c r="AK103" s="79"/>
      <c r="AL103" s="79"/>
      <c r="AN103" s="79"/>
      <c r="AO103" s="79"/>
      <c r="AP103" s="79"/>
      <c r="AR103" s="79"/>
      <c r="AS103" s="74">
        <v>12</v>
      </c>
      <c r="AT103" s="74">
        <v>14</v>
      </c>
      <c r="AU103" s="48">
        <v>101</v>
      </c>
      <c r="AV103" s="79"/>
      <c r="AW103" s="74" t="s">
        <v>112</v>
      </c>
      <c r="AX103" s="74">
        <v>12</v>
      </c>
      <c r="AY103" s="48">
        <v>101</v>
      </c>
      <c r="AZ103" s="79"/>
      <c r="BA103" s="74">
        <v>9</v>
      </c>
      <c r="BB103" s="74">
        <v>10</v>
      </c>
      <c r="BC103" s="48">
        <v>101</v>
      </c>
      <c r="BD103" s="79"/>
      <c r="BE103" s="74">
        <v>8</v>
      </c>
      <c r="BF103" s="74">
        <v>11</v>
      </c>
      <c r="BG103" s="48">
        <v>101</v>
      </c>
      <c r="BH103" s="79"/>
      <c r="BI103" s="74">
        <v>7</v>
      </c>
      <c r="BJ103" s="74">
        <v>15</v>
      </c>
      <c r="BK103" s="48">
        <v>101</v>
      </c>
      <c r="BL103" s="79"/>
      <c r="BM103" s="74">
        <v>7</v>
      </c>
      <c r="BN103" s="74">
        <v>9</v>
      </c>
      <c r="BO103" s="48">
        <v>101</v>
      </c>
    </row>
    <row r="104" spans="21:67" x14ac:dyDescent="0.15">
      <c r="U104" s="75"/>
      <c r="V104" s="75"/>
      <c r="X104" s="75"/>
      <c r="Y104" s="75"/>
      <c r="Z104" s="75"/>
      <c r="AB104" s="75"/>
      <c r="AC104" s="79"/>
      <c r="AD104" s="79"/>
      <c r="AF104" s="79"/>
      <c r="AG104" s="79"/>
      <c r="AH104" s="79"/>
      <c r="AJ104" s="79"/>
      <c r="AK104" s="79"/>
      <c r="AL104" s="79"/>
      <c r="AN104" s="79"/>
      <c r="AO104" s="79"/>
      <c r="AP104" s="79"/>
      <c r="AR104" s="79"/>
      <c r="AS104" s="74">
        <v>12</v>
      </c>
      <c r="AT104" s="74">
        <v>15</v>
      </c>
      <c r="AU104" s="48">
        <v>102</v>
      </c>
      <c r="AV104" s="79"/>
      <c r="AW104" s="74" t="s">
        <v>112</v>
      </c>
      <c r="AX104" s="74">
        <v>13</v>
      </c>
      <c r="AY104" s="48">
        <v>102</v>
      </c>
      <c r="AZ104" s="79"/>
      <c r="BA104" s="74">
        <v>9</v>
      </c>
      <c r="BB104" s="74">
        <v>11</v>
      </c>
      <c r="BC104" s="48">
        <v>102</v>
      </c>
      <c r="BD104" s="79"/>
      <c r="BE104" s="74">
        <v>8</v>
      </c>
      <c r="BF104" s="74">
        <v>12</v>
      </c>
      <c r="BG104" s="48">
        <v>102</v>
      </c>
      <c r="BH104" s="79"/>
      <c r="BI104" s="74">
        <v>7</v>
      </c>
      <c r="BJ104" s="74">
        <v>16</v>
      </c>
      <c r="BK104" s="48">
        <v>102</v>
      </c>
      <c r="BL104" s="79"/>
      <c r="BM104" s="74">
        <v>7</v>
      </c>
      <c r="BN104" s="74">
        <v>10</v>
      </c>
      <c r="BO104" s="48">
        <v>102</v>
      </c>
    </row>
    <row r="105" spans="21:67" x14ac:dyDescent="0.15">
      <c r="U105" s="75"/>
      <c r="V105" s="75"/>
      <c r="X105" s="75"/>
      <c r="Y105" s="75"/>
      <c r="Z105" s="75"/>
      <c r="AB105" s="75"/>
      <c r="AC105" s="79"/>
      <c r="AD105" s="79"/>
      <c r="AF105" s="79"/>
      <c r="AG105" s="79"/>
      <c r="AH105" s="79"/>
      <c r="AJ105" s="79"/>
      <c r="AK105" s="79"/>
      <c r="AL105" s="79"/>
      <c r="AN105" s="79"/>
      <c r="AO105" s="79"/>
      <c r="AP105" s="79"/>
      <c r="AR105" s="79"/>
      <c r="AS105" s="74">
        <v>13</v>
      </c>
      <c r="AT105" s="74">
        <v>14</v>
      </c>
      <c r="AU105" s="48">
        <v>103</v>
      </c>
      <c r="AV105" s="79"/>
      <c r="AW105" s="74" t="s">
        <v>112</v>
      </c>
      <c r="AX105" s="74">
        <v>14</v>
      </c>
      <c r="AY105" s="48">
        <v>103</v>
      </c>
      <c r="AZ105" s="79"/>
      <c r="BA105" s="74">
        <v>9</v>
      </c>
      <c r="BB105" s="74">
        <v>12</v>
      </c>
      <c r="BC105" s="48">
        <v>103</v>
      </c>
      <c r="BD105" s="79"/>
      <c r="BE105" s="74">
        <v>8</v>
      </c>
      <c r="BF105" s="74">
        <v>13</v>
      </c>
      <c r="BG105" s="48">
        <v>103</v>
      </c>
      <c r="BH105" s="79"/>
      <c r="BI105" s="74">
        <v>7</v>
      </c>
      <c r="BJ105" s="74">
        <v>17</v>
      </c>
      <c r="BK105" s="48">
        <v>103</v>
      </c>
      <c r="BL105" s="79"/>
      <c r="BM105" s="74">
        <v>7</v>
      </c>
      <c r="BN105" s="74">
        <v>11</v>
      </c>
      <c r="BO105" s="48">
        <v>103</v>
      </c>
    </row>
    <row r="106" spans="21:67" x14ac:dyDescent="0.15">
      <c r="U106" s="75"/>
      <c r="V106" s="75"/>
      <c r="X106" s="75"/>
      <c r="Y106" s="75"/>
      <c r="Z106" s="75"/>
      <c r="AB106" s="75"/>
      <c r="AC106" s="79"/>
      <c r="AD106" s="79"/>
      <c r="AF106" s="79"/>
      <c r="AG106" s="79"/>
      <c r="AH106" s="79"/>
      <c r="AJ106" s="79"/>
      <c r="AK106" s="79"/>
      <c r="AL106" s="79"/>
      <c r="AN106" s="79"/>
      <c r="AO106" s="79"/>
      <c r="AP106" s="79"/>
      <c r="AR106" s="79"/>
      <c r="AS106" s="74">
        <v>13</v>
      </c>
      <c r="AT106" s="74">
        <v>15</v>
      </c>
      <c r="AU106" s="48">
        <v>104</v>
      </c>
      <c r="AV106" s="79"/>
      <c r="AW106" s="74" t="s">
        <v>112</v>
      </c>
      <c r="AX106" s="74">
        <v>15</v>
      </c>
      <c r="AY106" s="48">
        <v>104</v>
      </c>
      <c r="AZ106" s="79"/>
      <c r="BA106" s="74">
        <v>9</v>
      </c>
      <c r="BB106" s="74">
        <v>13</v>
      </c>
      <c r="BC106" s="48">
        <v>104</v>
      </c>
      <c r="BD106" s="79"/>
      <c r="BE106" s="74">
        <v>8</v>
      </c>
      <c r="BF106" s="74">
        <v>14</v>
      </c>
      <c r="BG106" s="48">
        <v>104</v>
      </c>
      <c r="BH106" s="79"/>
      <c r="BI106" s="74">
        <v>7</v>
      </c>
      <c r="BJ106" s="74">
        <v>18</v>
      </c>
      <c r="BK106" s="48">
        <v>104</v>
      </c>
      <c r="BL106" s="79"/>
      <c r="BM106" s="74">
        <v>7</v>
      </c>
      <c r="BN106" s="74">
        <v>12</v>
      </c>
      <c r="BO106" s="48">
        <v>104</v>
      </c>
    </row>
    <row r="107" spans="21:67" x14ac:dyDescent="0.15">
      <c r="U107" s="75"/>
      <c r="V107" s="75"/>
      <c r="X107" s="75"/>
      <c r="Y107" s="75"/>
      <c r="Z107" s="75"/>
      <c r="AB107" s="75"/>
      <c r="AC107" s="79"/>
      <c r="AD107" s="79"/>
      <c r="AF107" s="79"/>
      <c r="AG107" s="79"/>
      <c r="AH107" s="79"/>
      <c r="AJ107" s="79"/>
      <c r="AK107" s="79"/>
      <c r="AL107" s="79"/>
      <c r="AN107" s="79"/>
      <c r="AO107" s="79"/>
      <c r="AP107" s="79"/>
      <c r="AR107" s="79"/>
      <c r="AS107" s="74">
        <v>14</v>
      </c>
      <c r="AT107" s="74">
        <v>15</v>
      </c>
      <c r="AU107" s="48">
        <v>105</v>
      </c>
      <c r="AV107" s="79"/>
      <c r="AW107" s="74" t="s">
        <v>112</v>
      </c>
      <c r="AX107" s="74">
        <v>16</v>
      </c>
      <c r="AY107" s="48">
        <v>105</v>
      </c>
      <c r="AZ107" s="79"/>
      <c r="BA107" s="74">
        <v>9</v>
      </c>
      <c r="BB107" s="74">
        <v>14</v>
      </c>
      <c r="BC107" s="48">
        <v>105</v>
      </c>
      <c r="BD107" s="79"/>
      <c r="BE107" s="74">
        <v>8</v>
      </c>
      <c r="BF107" s="74">
        <v>15</v>
      </c>
      <c r="BG107" s="48">
        <v>105</v>
      </c>
      <c r="BH107" s="79"/>
      <c r="BI107" s="74">
        <v>7</v>
      </c>
      <c r="BJ107" s="74">
        <v>19</v>
      </c>
      <c r="BK107" s="48">
        <v>105</v>
      </c>
      <c r="BL107" s="79"/>
      <c r="BM107" s="74">
        <v>7</v>
      </c>
      <c r="BN107" s="74">
        <v>13</v>
      </c>
      <c r="BO107" s="48">
        <v>105</v>
      </c>
    </row>
    <row r="108" spans="21:67" x14ac:dyDescent="0.15">
      <c r="U108" s="75"/>
      <c r="V108" s="75"/>
      <c r="X108" s="75"/>
      <c r="Y108" s="75"/>
      <c r="Z108" s="75"/>
      <c r="AB108" s="75"/>
      <c r="AC108" s="79"/>
      <c r="AD108" s="79"/>
      <c r="AF108" s="79"/>
      <c r="AG108" s="79"/>
      <c r="AH108" s="79"/>
      <c r="AJ108" s="79"/>
      <c r="AK108" s="79"/>
      <c r="AL108" s="79"/>
      <c r="AN108" s="79"/>
      <c r="AO108" s="79"/>
      <c r="AP108" s="79"/>
      <c r="AR108" s="79"/>
      <c r="AS108" s="79"/>
      <c r="AT108" s="79"/>
      <c r="AV108" s="79"/>
      <c r="AW108" s="74" t="s">
        <v>113</v>
      </c>
      <c r="AX108" s="74">
        <v>12</v>
      </c>
      <c r="AY108" s="48">
        <v>106</v>
      </c>
      <c r="AZ108" s="79"/>
      <c r="BA108" s="74">
        <v>9</v>
      </c>
      <c r="BB108" s="74">
        <v>15</v>
      </c>
      <c r="BC108" s="48">
        <v>106</v>
      </c>
      <c r="BD108" s="79"/>
      <c r="BE108" s="74">
        <v>8</v>
      </c>
      <c r="BF108" s="74">
        <v>16</v>
      </c>
      <c r="BG108" s="48">
        <v>106</v>
      </c>
      <c r="BH108" s="79"/>
      <c r="BI108" s="74">
        <v>8</v>
      </c>
      <c r="BJ108" s="74">
        <v>9</v>
      </c>
      <c r="BK108" s="48">
        <v>106</v>
      </c>
      <c r="BL108" s="79"/>
      <c r="BM108" s="74">
        <v>7</v>
      </c>
      <c r="BN108" s="74">
        <v>14</v>
      </c>
      <c r="BO108" s="48">
        <v>106</v>
      </c>
    </row>
    <row r="109" spans="21:67" x14ac:dyDescent="0.15">
      <c r="U109" s="75"/>
      <c r="V109" s="75"/>
      <c r="X109" s="75"/>
      <c r="Y109" s="75"/>
      <c r="Z109" s="75"/>
      <c r="AB109" s="75"/>
      <c r="AC109" s="79"/>
      <c r="AD109" s="79"/>
      <c r="AF109" s="79"/>
      <c r="AG109" s="79"/>
      <c r="AH109" s="79"/>
      <c r="AJ109" s="79"/>
      <c r="AK109" s="79"/>
      <c r="AL109" s="79"/>
      <c r="AN109" s="79"/>
      <c r="AO109" s="79"/>
      <c r="AP109" s="79"/>
      <c r="AR109" s="79"/>
      <c r="AS109" s="79"/>
      <c r="AT109" s="79"/>
      <c r="AV109" s="79"/>
      <c r="AW109" s="74" t="s">
        <v>113</v>
      </c>
      <c r="AX109" s="74">
        <v>13</v>
      </c>
      <c r="AY109" s="48">
        <v>107</v>
      </c>
      <c r="AZ109" s="79"/>
      <c r="BA109" s="74">
        <v>9</v>
      </c>
      <c r="BB109" s="74">
        <v>16</v>
      </c>
      <c r="BC109" s="48">
        <v>107</v>
      </c>
      <c r="BD109" s="79"/>
      <c r="BE109" s="74">
        <v>8</v>
      </c>
      <c r="BF109" s="74">
        <v>17</v>
      </c>
      <c r="BG109" s="48">
        <v>107</v>
      </c>
      <c r="BH109" s="79"/>
      <c r="BI109" s="74">
        <v>8</v>
      </c>
      <c r="BJ109" s="74">
        <v>10</v>
      </c>
      <c r="BK109" s="48">
        <v>107</v>
      </c>
      <c r="BL109" s="79"/>
      <c r="BM109" s="74">
        <v>7</v>
      </c>
      <c r="BN109" s="74">
        <v>15</v>
      </c>
      <c r="BO109" s="48">
        <v>107</v>
      </c>
    </row>
    <row r="110" spans="21:67" x14ac:dyDescent="0.15">
      <c r="U110" s="75"/>
      <c r="V110" s="75"/>
      <c r="X110" s="75"/>
      <c r="Y110" s="75"/>
      <c r="Z110" s="75"/>
      <c r="AB110" s="75"/>
      <c r="AC110" s="79"/>
      <c r="AD110" s="79"/>
      <c r="AF110" s="79"/>
      <c r="AG110" s="79"/>
      <c r="AH110" s="79"/>
      <c r="AJ110" s="79"/>
      <c r="AK110" s="79"/>
      <c r="AL110" s="79"/>
      <c r="AN110" s="79"/>
      <c r="AO110" s="79"/>
      <c r="AP110" s="79"/>
      <c r="AR110" s="79"/>
      <c r="AS110" s="79"/>
      <c r="AT110" s="79"/>
      <c r="AV110" s="79"/>
      <c r="AW110" s="74" t="s">
        <v>113</v>
      </c>
      <c r="AX110" s="74">
        <v>14</v>
      </c>
      <c r="AY110" s="48">
        <v>108</v>
      </c>
      <c r="AZ110" s="79"/>
      <c r="BA110" s="74">
        <v>9</v>
      </c>
      <c r="BB110" s="74">
        <v>17</v>
      </c>
      <c r="BC110" s="48">
        <v>108</v>
      </c>
      <c r="BD110" s="79"/>
      <c r="BE110" s="74">
        <v>8</v>
      </c>
      <c r="BF110" s="74">
        <v>18</v>
      </c>
      <c r="BG110" s="48">
        <v>108</v>
      </c>
      <c r="BH110" s="79"/>
      <c r="BI110" s="74">
        <v>8</v>
      </c>
      <c r="BJ110" s="74">
        <v>11</v>
      </c>
      <c r="BK110" s="48">
        <v>108</v>
      </c>
      <c r="BL110" s="79"/>
      <c r="BM110" s="74">
        <v>7</v>
      </c>
      <c r="BN110" s="74">
        <v>16</v>
      </c>
      <c r="BO110" s="48">
        <v>108</v>
      </c>
    </row>
    <row r="111" spans="21:67" x14ac:dyDescent="0.15">
      <c r="U111" s="75"/>
      <c r="V111" s="75"/>
      <c r="X111" s="75"/>
      <c r="Y111" s="75"/>
      <c r="Z111" s="75"/>
      <c r="AB111" s="75"/>
      <c r="AC111" s="79"/>
      <c r="AD111" s="79"/>
      <c r="AF111" s="79"/>
      <c r="AG111" s="79"/>
      <c r="AH111" s="79"/>
      <c r="AJ111" s="79"/>
      <c r="AK111" s="79"/>
      <c r="AL111" s="79"/>
      <c r="AN111" s="79"/>
      <c r="AO111" s="79"/>
      <c r="AP111" s="79"/>
      <c r="AR111" s="79"/>
      <c r="AS111" s="79"/>
      <c r="AT111" s="79"/>
      <c r="AV111" s="79"/>
      <c r="AW111" s="74" t="s">
        <v>113</v>
      </c>
      <c r="AX111" s="74">
        <v>15</v>
      </c>
      <c r="AY111" s="48">
        <v>109</v>
      </c>
      <c r="AZ111" s="79"/>
      <c r="BA111" s="74">
        <v>10</v>
      </c>
      <c r="BB111" s="74">
        <v>11</v>
      </c>
      <c r="BC111" s="48">
        <v>109</v>
      </c>
      <c r="BD111" s="79"/>
      <c r="BE111" s="74">
        <v>9</v>
      </c>
      <c r="BF111" s="74">
        <v>10</v>
      </c>
      <c r="BG111" s="48">
        <v>109</v>
      </c>
      <c r="BH111" s="79"/>
      <c r="BI111" s="74">
        <v>8</v>
      </c>
      <c r="BJ111" s="74">
        <v>12</v>
      </c>
      <c r="BK111" s="48">
        <v>109</v>
      </c>
      <c r="BL111" s="79"/>
      <c r="BM111" s="74">
        <v>7</v>
      </c>
      <c r="BN111" s="74">
        <v>17</v>
      </c>
      <c r="BO111" s="48">
        <v>109</v>
      </c>
    </row>
    <row r="112" spans="21:67" x14ac:dyDescent="0.15">
      <c r="U112" s="75"/>
      <c r="V112" s="75"/>
      <c r="X112" s="75"/>
      <c r="Y112" s="75"/>
      <c r="Z112" s="75"/>
      <c r="AB112" s="75"/>
      <c r="AC112" s="79"/>
      <c r="AD112" s="79"/>
      <c r="AF112" s="79"/>
      <c r="AG112" s="79"/>
      <c r="AH112" s="79"/>
      <c r="AJ112" s="79"/>
      <c r="AK112" s="79"/>
      <c r="AL112" s="79"/>
      <c r="AN112" s="79"/>
      <c r="AO112" s="79"/>
      <c r="AP112" s="79"/>
      <c r="AR112" s="79"/>
      <c r="AS112" s="79"/>
      <c r="AT112" s="79"/>
      <c r="AV112" s="79"/>
      <c r="AW112" s="74" t="s">
        <v>113</v>
      </c>
      <c r="AX112" s="74">
        <v>16</v>
      </c>
      <c r="AY112" s="48">
        <v>110</v>
      </c>
      <c r="AZ112" s="79"/>
      <c r="BA112" s="74">
        <v>10</v>
      </c>
      <c r="BB112" s="74">
        <v>12</v>
      </c>
      <c r="BC112" s="48">
        <v>110</v>
      </c>
      <c r="BD112" s="79"/>
      <c r="BE112" s="74">
        <v>9</v>
      </c>
      <c r="BF112" s="74">
        <v>11</v>
      </c>
      <c r="BG112" s="48">
        <v>110</v>
      </c>
      <c r="BH112" s="79"/>
      <c r="BI112" s="74">
        <v>8</v>
      </c>
      <c r="BJ112" s="74">
        <v>13</v>
      </c>
      <c r="BK112" s="48">
        <v>110</v>
      </c>
      <c r="BL112" s="79"/>
      <c r="BM112" s="74">
        <v>7</v>
      </c>
      <c r="BN112" s="74">
        <v>18</v>
      </c>
      <c r="BO112" s="48">
        <v>110</v>
      </c>
    </row>
    <row r="113" spans="21:67" x14ac:dyDescent="0.15">
      <c r="U113" s="75"/>
      <c r="V113" s="75"/>
      <c r="X113" s="75"/>
      <c r="Y113" s="75"/>
      <c r="Z113" s="75"/>
      <c r="AB113" s="75"/>
      <c r="AC113" s="79"/>
      <c r="AD113" s="79"/>
      <c r="AF113" s="79"/>
      <c r="AG113" s="79"/>
      <c r="AH113" s="79"/>
      <c r="AJ113" s="79"/>
      <c r="AK113" s="79"/>
      <c r="AL113" s="79"/>
      <c r="AN113" s="79"/>
      <c r="AO113" s="79"/>
      <c r="AP113" s="79"/>
      <c r="AR113" s="79"/>
      <c r="AS113" s="79"/>
      <c r="AT113" s="79"/>
      <c r="AV113" s="79"/>
      <c r="AW113" s="74" t="s">
        <v>114</v>
      </c>
      <c r="AX113" s="74">
        <v>13</v>
      </c>
      <c r="AY113" s="48">
        <v>111</v>
      </c>
      <c r="AZ113" s="79"/>
      <c r="BA113" s="74">
        <v>10</v>
      </c>
      <c r="BB113" s="74">
        <v>13</v>
      </c>
      <c r="BC113" s="48">
        <v>111</v>
      </c>
      <c r="BD113" s="79"/>
      <c r="BE113" s="74">
        <v>9</v>
      </c>
      <c r="BF113" s="74">
        <v>12</v>
      </c>
      <c r="BG113" s="48">
        <v>111</v>
      </c>
      <c r="BH113" s="79"/>
      <c r="BI113" s="74">
        <v>8</v>
      </c>
      <c r="BJ113" s="74">
        <v>14</v>
      </c>
      <c r="BK113" s="48">
        <v>111</v>
      </c>
      <c r="BL113" s="79"/>
      <c r="BM113" s="74">
        <v>7</v>
      </c>
      <c r="BN113" s="74">
        <v>19</v>
      </c>
      <c r="BO113" s="48">
        <v>111</v>
      </c>
    </row>
    <row r="114" spans="21:67" x14ac:dyDescent="0.15">
      <c r="U114" s="75"/>
      <c r="V114" s="75"/>
      <c r="X114" s="75"/>
      <c r="Y114" s="75"/>
      <c r="Z114" s="75"/>
      <c r="AB114" s="75"/>
      <c r="AC114" s="79"/>
      <c r="AD114" s="79"/>
      <c r="AF114" s="79"/>
      <c r="AG114" s="79"/>
      <c r="AH114" s="79"/>
      <c r="AJ114" s="79"/>
      <c r="AK114" s="79"/>
      <c r="AL114" s="79"/>
      <c r="AN114" s="79"/>
      <c r="AO114" s="79"/>
      <c r="AP114" s="79"/>
      <c r="AR114" s="79"/>
      <c r="AS114" s="79"/>
      <c r="AT114" s="79"/>
      <c r="AV114" s="79"/>
      <c r="AW114" s="74" t="s">
        <v>114</v>
      </c>
      <c r="AX114" s="74">
        <v>14</v>
      </c>
      <c r="AY114" s="48">
        <v>112</v>
      </c>
      <c r="AZ114" s="79"/>
      <c r="BA114" s="74">
        <v>10</v>
      </c>
      <c r="BB114" s="74">
        <v>14</v>
      </c>
      <c r="BC114" s="48">
        <v>112</v>
      </c>
      <c r="BD114" s="79"/>
      <c r="BE114" s="74">
        <v>9</v>
      </c>
      <c r="BF114" s="74">
        <v>13</v>
      </c>
      <c r="BG114" s="48">
        <v>112</v>
      </c>
      <c r="BH114" s="79"/>
      <c r="BI114" s="74">
        <v>8</v>
      </c>
      <c r="BJ114" s="74">
        <v>15</v>
      </c>
      <c r="BK114" s="48">
        <v>112</v>
      </c>
      <c r="BL114" s="79"/>
      <c r="BM114" s="74">
        <v>7</v>
      </c>
      <c r="BN114" s="74">
        <v>20</v>
      </c>
      <c r="BO114" s="48">
        <v>112</v>
      </c>
    </row>
    <row r="115" spans="21:67" x14ac:dyDescent="0.15">
      <c r="U115" s="75"/>
      <c r="V115" s="75"/>
      <c r="X115" s="75"/>
      <c r="Y115" s="75"/>
      <c r="Z115" s="75"/>
      <c r="AB115" s="75"/>
      <c r="AC115" s="79"/>
      <c r="AD115" s="79"/>
      <c r="AF115" s="79"/>
      <c r="AG115" s="79"/>
      <c r="AH115" s="79"/>
      <c r="AJ115" s="79"/>
      <c r="AK115" s="79"/>
      <c r="AL115" s="79"/>
      <c r="AN115" s="79"/>
      <c r="AO115" s="79"/>
      <c r="AP115" s="79"/>
      <c r="AR115" s="79"/>
      <c r="AS115" s="79"/>
      <c r="AT115" s="79"/>
      <c r="AV115" s="79"/>
      <c r="AW115" s="74" t="s">
        <v>114</v>
      </c>
      <c r="AX115" s="74">
        <v>15</v>
      </c>
      <c r="AY115" s="48">
        <v>113</v>
      </c>
      <c r="AZ115" s="79"/>
      <c r="BA115" s="74">
        <v>10</v>
      </c>
      <c r="BB115" s="74">
        <v>15</v>
      </c>
      <c r="BC115" s="48">
        <v>113</v>
      </c>
      <c r="BD115" s="79"/>
      <c r="BE115" s="74">
        <v>9</v>
      </c>
      <c r="BF115" s="74">
        <v>14</v>
      </c>
      <c r="BG115" s="48">
        <v>113</v>
      </c>
      <c r="BH115" s="79"/>
      <c r="BI115" s="74">
        <v>8</v>
      </c>
      <c r="BJ115" s="74">
        <v>16</v>
      </c>
      <c r="BK115" s="48">
        <v>113</v>
      </c>
      <c r="BL115" s="79"/>
      <c r="BM115" s="74">
        <v>8</v>
      </c>
      <c r="BN115" s="74">
        <v>9</v>
      </c>
      <c r="BO115" s="48">
        <v>113</v>
      </c>
    </row>
    <row r="116" spans="21:67" x14ac:dyDescent="0.15">
      <c r="U116" s="75"/>
      <c r="V116" s="75"/>
      <c r="X116" s="75"/>
      <c r="Y116" s="75"/>
      <c r="Z116" s="75"/>
      <c r="AB116" s="75"/>
      <c r="AC116" s="79"/>
      <c r="AD116" s="79"/>
      <c r="AF116" s="79"/>
      <c r="AG116" s="79"/>
      <c r="AH116" s="79"/>
      <c r="AJ116" s="79"/>
      <c r="AK116" s="79"/>
      <c r="AL116" s="79"/>
      <c r="AN116" s="79"/>
      <c r="AO116" s="79"/>
      <c r="AP116" s="79"/>
      <c r="AR116" s="79"/>
      <c r="AS116" s="79"/>
      <c r="AT116" s="79"/>
      <c r="AV116" s="79"/>
      <c r="AW116" s="74" t="s">
        <v>114</v>
      </c>
      <c r="AX116" s="74">
        <v>16</v>
      </c>
      <c r="AY116" s="48">
        <v>114</v>
      </c>
      <c r="AZ116" s="79"/>
      <c r="BA116" s="74">
        <v>10</v>
      </c>
      <c r="BB116" s="74">
        <v>16</v>
      </c>
      <c r="BC116" s="48">
        <v>114</v>
      </c>
      <c r="BD116" s="79"/>
      <c r="BE116" s="74">
        <v>9</v>
      </c>
      <c r="BF116" s="74">
        <v>15</v>
      </c>
      <c r="BG116" s="48">
        <v>114</v>
      </c>
      <c r="BH116" s="79"/>
      <c r="BI116" s="74">
        <v>8</v>
      </c>
      <c r="BJ116" s="74">
        <v>17</v>
      </c>
      <c r="BK116" s="48">
        <v>114</v>
      </c>
      <c r="BL116" s="79"/>
      <c r="BM116" s="74">
        <v>8</v>
      </c>
      <c r="BN116" s="74">
        <v>10</v>
      </c>
      <c r="BO116" s="48">
        <v>114</v>
      </c>
    </row>
    <row r="117" spans="21:67" x14ac:dyDescent="0.15">
      <c r="U117" s="75"/>
      <c r="V117" s="75"/>
      <c r="X117" s="75"/>
      <c r="Y117" s="75"/>
      <c r="Z117" s="75"/>
      <c r="AB117" s="75"/>
      <c r="AC117" s="79"/>
      <c r="AD117" s="79"/>
      <c r="AF117" s="79"/>
      <c r="AG117" s="79"/>
      <c r="AH117" s="79"/>
      <c r="AJ117" s="79"/>
      <c r="AK117" s="79"/>
      <c r="AL117" s="79"/>
      <c r="AN117" s="79"/>
      <c r="AO117" s="79"/>
      <c r="AP117" s="79"/>
      <c r="AR117" s="79"/>
      <c r="AS117" s="79"/>
      <c r="AT117" s="79"/>
      <c r="AV117" s="79"/>
      <c r="AW117" s="74" t="s">
        <v>115</v>
      </c>
      <c r="AX117" s="74">
        <v>14</v>
      </c>
      <c r="AY117" s="48">
        <v>115</v>
      </c>
      <c r="AZ117" s="79"/>
      <c r="BA117" s="74">
        <v>10</v>
      </c>
      <c r="BB117" s="74">
        <v>17</v>
      </c>
      <c r="BC117" s="48">
        <v>115</v>
      </c>
      <c r="BD117" s="79"/>
      <c r="BE117" s="74">
        <v>9</v>
      </c>
      <c r="BF117" s="74">
        <v>16</v>
      </c>
      <c r="BG117" s="48">
        <v>115</v>
      </c>
      <c r="BH117" s="79"/>
      <c r="BI117" s="74">
        <v>8</v>
      </c>
      <c r="BJ117" s="74">
        <v>18</v>
      </c>
      <c r="BK117" s="48">
        <v>115</v>
      </c>
      <c r="BL117" s="79"/>
      <c r="BM117" s="74">
        <v>8</v>
      </c>
      <c r="BN117" s="74">
        <v>11</v>
      </c>
      <c r="BO117" s="48">
        <v>115</v>
      </c>
    </row>
    <row r="118" spans="21:67" x14ac:dyDescent="0.15">
      <c r="U118" s="75"/>
      <c r="V118" s="75"/>
      <c r="X118" s="75"/>
      <c r="Y118" s="75"/>
      <c r="Z118" s="75"/>
      <c r="AB118" s="75"/>
      <c r="AC118" s="79"/>
      <c r="AD118" s="79"/>
      <c r="AF118" s="79"/>
      <c r="AG118" s="79"/>
      <c r="AH118" s="79"/>
      <c r="AJ118" s="79"/>
      <c r="AK118" s="79"/>
      <c r="AL118" s="79"/>
      <c r="AN118" s="79"/>
      <c r="AO118" s="79"/>
      <c r="AP118" s="79"/>
      <c r="AR118" s="79"/>
      <c r="AS118" s="79"/>
      <c r="AT118" s="79"/>
      <c r="AV118" s="79"/>
      <c r="AW118" s="74" t="s">
        <v>115</v>
      </c>
      <c r="AX118" s="74">
        <v>15</v>
      </c>
      <c r="AY118" s="48">
        <v>116</v>
      </c>
      <c r="AZ118" s="79"/>
      <c r="BA118" s="74">
        <v>11</v>
      </c>
      <c r="BB118" s="74">
        <v>12</v>
      </c>
      <c r="BC118" s="48">
        <v>116</v>
      </c>
      <c r="BD118" s="79"/>
      <c r="BE118" s="74">
        <v>9</v>
      </c>
      <c r="BF118" s="74">
        <v>17</v>
      </c>
      <c r="BG118" s="48">
        <v>116</v>
      </c>
      <c r="BH118" s="79"/>
      <c r="BI118" s="74">
        <v>8</v>
      </c>
      <c r="BJ118" s="74">
        <v>19</v>
      </c>
      <c r="BK118" s="48">
        <v>116</v>
      </c>
      <c r="BL118" s="79"/>
      <c r="BM118" s="74">
        <v>8</v>
      </c>
      <c r="BN118" s="74">
        <v>12</v>
      </c>
      <c r="BO118" s="48">
        <v>116</v>
      </c>
    </row>
    <row r="119" spans="21:67" x14ac:dyDescent="0.15">
      <c r="U119" s="75"/>
      <c r="V119" s="75"/>
      <c r="X119" s="75"/>
      <c r="Y119" s="75"/>
      <c r="Z119" s="75"/>
      <c r="AB119" s="75"/>
      <c r="AC119" s="79"/>
      <c r="AD119" s="79"/>
      <c r="AF119" s="79"/>
      <c r="AG119" s="79"/>
      <c r="AH119" s="79"/>
      <c r="AJ119" s="79"/>
      <c r="AK119" s="79"/>
      <c r="AL119" s="79"/>
      <c r="AN119" s="79"/>
      <c r="AO119" s="79"/>
      <c r="AP119" s="79"/>
      <c r="AR119" s="79"/>
      <c r="AS119" s="79"/>
      <c r="AT119" s="79"/>
      <c r="AV119" s="79"/>
      <c r="AW119" s="74" t="s">
        <v>115</v>
      </c>
      <c r="AX119" s="74">
        <v>16</v>
      </c>
      <c r="AY119" s="48">
        <v>117</v>
      </c>
      <c r="AZ119" s="79"/>
      <c r="BA119" s="74">
        <v>11</v>
      </c>
      <c r="BB119" s="74">
        <v>13</v>
      </c>
      <c r="BC119" s="48">
        <v>117</v>
      </c>
      <c r="BD119" s="79"/>
      <c r="BE119" s="74">
        <v>9</v>
      </c>
      <c r="BF119" s="74">
        <v>18</v>
      </c>
      <c r="BG119" s="48">
        <v>117</v>
      </c>
      <c r="BH119" s="79"/>
      <c r="BI119" s="74">
        <v>9</v>
      </c>
      <c r="BJ119" s="74">
        <v>10</v>
      </c>
      <c r="BK119" s="48">
        <v>117</v>
      </c>
      <c r="BL119" s="79"/>
      <c r="BM119" s="74">
        <v>8</v>
      </c>
      <c r="BN119" s="74">
        <v>13</v>
      </c>
      <c r="BO119" s="48">
        <v>117</v>
      </c>
    </row>
    <row r="120" spans="21:67" x14ac:dyDescent="0.15">
      <c r="U120" s="75"/>
      <c r="V120" s="75"/>
      <c r="X120" s="75"/>
      <c r="Y120" s="75"/>
      <c r="Z120" s="75"/>
      <c r="AB120" s="75"/>
      <c r="AC120" s="79"/>
      <c r="AD120" s="79"/>
      <c r="AF120" s="79"/>
      <c r="AG120" s="79"/>
      <c r="AH120" s="79"/>
      <c r="AJ120" s="79"/>
      <c r="AK120" s="79"/>
      <c r="AL120" s="79"/>
      <c r="AN120" s="79"/>
      <c r="AO120" s="79"/>
      <c r="AP120" s="79"/>
      <c r="AR120" s="79"/>
      <c r="AS120" s="79"/>
      <c r="AT120" s="79"/>
      <c r="AV120" s="79"/>
      <c r="AW120" s="74" t="s">
        <v>116</v>
      </c>
      <c r="AX120" s="74">
        <v>15</v>
      </c>
      <c r="AY120" s="48">
        <v>118</v>
      </c>
      <c r="AZ120" s="79"/>
      <c r="BA120" s="74">
        <v>11</v>
      </c>
      <c r="BB120" s="74">
        <v>14</v>
      </c>
      <c r="BC120" s="48">
        <v>118</v>
      </c>
      <c r="BD120" s="79"/>
      <c r="BE120" s="74">
        <v>10</v>
      </c>
      <c r="BF120" s="74">
        <v>11</v>
      </c>
      <c r="BG120" s="48">
        <v>118</v>
      </c>
      <c r="BH120" s="79"/>
      <c r="BI120" s="74">
        <v>9</v>
      </c>
      <c r="BJ120" s="74">
        <v>11</v>
      </c>
      <c r="BK120" s="48">
        <v>118</v>
      </c>
      <c r="BL120" s="79"/>
      <c r="BM120" s="74">
        <v>8</v>
      </c>
      <c r="BN120" s="74">
        <v>14</v>
      </c>
      <c r="BO120" s="48">
        <v>118</v>
      </c>
    </row>
    <row r="121" spans="21:67" x14ac:dyDescent="0.15">
      <c r="U121" s="75"/>
      <c r="V121" s="75"/>
      <c r="X121" s="75"/>
      <c r="Y121" s="75"/>
      <c r="Z121" s="75"/>
      <c r="AB121" s="75"/>
      <c r="AC121" s="79"/>
      <c r="AD121" s="79"/>
      <c r="AF121" s="79"/>
      <c r="AG121" s="79"/>
      <c r="AH121" s="79"/>
      <c r="AJ121" s="79"/>
      <c r="AK121" s="79"/>
      <c r="AL121" s="79"/>
      <c r="AN121" s="79"/>
      <c r="AO121" s="79"/>
      <c r="AP121" s="79"/>
      <c r="AR121" s="79"/>
      <c r="AS121" s="79"/>
      <c r="AT121" s="79"/>
      <c r="AV121" s="79"/>
      <c r="AW121" s="74" t="s">
        <v>116</v>
      </c>
      <c r="AX121" s="74">
        <v>16</v>
      </c>
      <c r="AY121" s="48">
        <v>119</v>
      </c>
      <c r="AZ121" s="79"/>
      <c r="BA121" s="74">
        <v>11</v>
      </c>
      <c r="BB121" s="74">
        <v>15</v>
      </c>
      <c r="BC121" s="48">
        <v>119</v>
      </c>
      <c r="BD121" s="79"/>
      <c r="BE121" s="74">
        <v>10</v>
      </c>
      <c r="BF121" s="74">
        <v>12</v>
      </c>
      <c r="BG121" s="48">
        <v>119</v>
      </c>
      <c r="BH121" s="79"/>
      <c r="BI121" s="74">
        <v>9</v>
      </c>
      <c r="BJ121" s="74">
        <v>12</v>
      </c>
      <c r="BK121" s="48">
        <v>119</v>
      </c>
      <c r="BL121" s="79"/>
      <c r="BM121" s="74">
        <v>8</v>
      </c>
      <c r="BN121" s="74">
        <v>15</v>
      </c>
      <c r="BO121" s="48">
        <v>119</v>
      </c>
    </row>
    <row r="122" spans="21:67" x14ac:dyDescent="0.15">
      <c r="U122" s="75"/>
      <c r="V122" s="75"/>
      <c r="X122" s="75"/>
      <c r="Y122" s="75"/>
      <c r="Z122" s="75"/>
      <c r="AB122" s="75"/>
      <c r="AC122" s="79"/>
      <c r="AD122" s="79"/>
      <c r="AF122" s="79"/>
      <c r="AG122" s="79"/>
      <c r="AH122" s="79"/>
      <c r="AJ122" s="79"/>
      <c r="AK122" s="79"/>
      <c r="AL122" s="79"/>
      <c r="AN122" s="79"/>
      <c r="AO122" s="79"/>
      <c r="AP122" s="79"/>
      <c r="AR122" s="79"/>
      <c r="AS122" s="79"/>
      <c r="AT122" s="79"/>
      <c r="AV122" s="79"/>
      <c r="AW122" s="74" t="s">
        <v>117</v>
      </c>
      <c r="AX122" s="74">
        <v>16</v>
      </c>
      <c r="AY122" s="48">
        <v>120</v>
      </c>
      <c r="AZ122" s="79"/>
      <c r="BA122" s="74">
        <v>11</v>
      </c>
      <c r="BB122" s="74">
        <v>16</v>
      </c>
      <c r="BC122" s="48">
        <v>120</v>
      </c>
      <c r="BD122" s="79"/>
      <c r="BE122" s="74">
        <v>10</v>
      </c>
      <c r="BF122" s="74">
        <v>13</v>
      </c>
      <c r="BG122" s="48">
        <v>120</v>
      </c>
      <c r="BH122" s="79"/>
      <c r="BI122" s="74">
        <v>9</v>
      </c>
      <c r="BJ122" s="74">
        <v>13</v>
      </c>
      <c r="BK122" s="48">
        <v>120</v>
      </c>
      <c r="BL122" s="79"/>
      <c r="BM122" s="74">
        <v>8</v>
      </c>
      <c r="BN122" s="74">
        <v>16</v>
      </c>
      <c r="BO122" s="48">
        <v>120</v>
      </c>
    </row>
    <row r="123" spans="21:67" x14ac:dyDescent="0.15">
      <c r="U123" s="75"/>
      <c r="V123" s="75"/>
      <c r="X123" s="75"/>
      <c r="Y123" s="75"/>
      <c r="Z123" s="75"/>
      <c r="AB123" s="75"/>
      <c r="AC123" s="79"/>
      <c r="AD123" s="79"/>
      <c r="AF123" s="79"/>
      <c r="AG123" s="79"/>
      <c r="AH123" s="79"/>
      <c r="AJ123" s="79"/>
      <c r="AK123" s="79"/>
      <c r="AL123" s="79"/>
      <c r="AN123" s="79"/>
      <c r="AO123" s="79"/>
      <c r="AP123" s="79"/>
      <c r="AR123" s="79"/>
      <c r="AS123" s="79"/>
      <c r="AT123" s="79"/>
      <c r="AV123" s="79"/>
      <c r="AW123" s="79"/>
      <c r="AX123" s="79"/>
      <c r="AZ123" s="79"/>
      <c r="BA123" s="74">
        <v>11</v>
      </c>
      <c r="BB123" s="74">
        <v>17</v>
      </c>
      <c r="BC123" s="48">
        <v>121</v>
      </c>
      <c r="BD123" s="79"/>
      <c r="BE123" s="74">
        <v>10</v>
      </c>
      <c r="BF123" s="74">
        <v>14</v>
      </c>
      <c r="BG123" s="48">
        <v>121</v>
      </c>
      <c r="BH123" s="79"/>
      <c r="BI123" s="74">
        <v>9</v>
      </c>
      <c r="BJ123" s="74">
        <v>14</v>
      </c>
      <c r="BK123" s="48">
        <v>121</v>
      </c>
      <c r="BL123" s="79"/>
      <c r="BM123" s="74">
        <v>8</v>
      </c>
      <c r="BN123" s="74">
        <v>17</v>
      </c>
      <c r="BO123" s="48">
        <v>121</v>
      </c>
    </row>
    <row r="124" spans="21:67" x14ac:dyDescent="0.15">
      <c r="U124" s="75"/>
      <c r="V124" s="75"/>
      <c r="X124" s="75"/>
      <c r="Y124" s="75"/>
      <c r="Z124" s="75"/>
      <c r="AB124" s="75"/>
      <c r="AC124" s="79"/>
      <c r="AD124" s="79"/>
      <c r="AF124" s="79"/>
      <c r="AG124" s="79"/>
      <c r="AH124" s="79"/>
      <c r="AJ124" s="79"/>
      <c r="AK124" s="79"/>
      <c r="AL124" s="79"/>
      <c r="AN124" s="79"/>
      <c r="AO124" s="79"/>
      <c r="AP124" s="79"/>
      <c r="AR124" s="79"/>
      <c r="AS124" s="79"/>
      <c r="AT124" s="79"/>
      <c r="AV124" s="79"/>
      <c r="AW124" s="79"/>
      <c r="AX124" s="79"/>
      <c r="AZ124" s="79"/>
      <c r="BA124" s="74">
        <v>12</v>
      </c>
      <c r="BB124" s="74">
        <v>13</v>
      </c>
      <c r="BC124" s="48">
        <v>122</v>
      </c>
      <c r="BD124" s="79"/>
      <c r="BE124" s="74">
        <v>10</v>
      </c>
      <c r="BF124" s="74">
        <v>15</v>
      </c>
      <c r="BG124" s="48">
        <v>122</v>
      </c>
      <c r="BH124" s="79"/>
      <c r="BI124" s="74">
        <v>9</v>
      </c>
      <c r="BJ124" s="74">
        <v>15</v>
      </c>
      <c r="BK124" s="48">
        <v>122</v>
      </c>
      <c r="BL124" s="79"/>
      <c r="BM124" s="74">
        <v>8</v>
      </c>
      <c r="BN124" s="74">
        <v>18</v>
      </c>
      <c r="BO124" s="48">
        <v>122</v>
      </c>
    </row>
    <row r="125" spans="21:67" x14ac:dyDescent="0.15">
      <c r="U125" s="75"/>
      <c r="V125" s="75"/>
      <c r="X125" s="75"/>
      <c r="Y125" s="75"/>
      <c r="Z125" s="75"/>
      <c r="AB125" s="75"/>
      <c r="AC125" s="79"/>
      <c r="AD125" s="79"/>
      <c r="AF125" s="79"/>
      <c r="AG125" s="79"/>
      <c r="AH125" s="79"/>
      <c r="AJ125" s="79"/>
      <c r="AK125" s="79"/>
      <c r="AL125" s="79"/>
      <c r="AN125" s="79"/>
      <c r="AO125" s="79"/>
      <c r="AP125" s="79"/>
      <c r="AR125" s="79"/>
      <c r="AS125" s="79"/>
      <c r="AT125" s="79"/>
      <c r="AV125" s="79"/>
      <c r="AW125" s="79"/>
      <c r="AX125" s="79"/>
      <c r="AZ125" s="79"/>
      <c r="BA125" s="74">
        <v>12</v>
      </c>
      <c r="BB125" s="74">
        <v>14</v>
      </c>
      <c r="BC125" s="48">
        <v>123</v>
      </c>
      <c r="BD125" s="79"/>
      <c r="BE125" s="74">
        <v>10</v>
      </c>
      <c r="BF125" s="74">
        <v>16</v>
      </c>
      <c r="BG125" s="48">
        <v>123</v>
      </c>
      <c r="BH125" s="79"/>
      <c r="BI125" s="74">
        <v>9</v>
      </c>
      <c r="BJ125" s="74">
        <v>16</v>
      </c>
      <c r="BK125" s="48">
        <v>123</v>
      </c>
      <c r="BL125" s="79"/>
      <c r="BM125" s="74">
        <v>8</v>
      </c>
      <c r="BN125" s="74">
        <v>19</v>
      </c>
      <c r="BO125" s="48">
        <v>123</v>
      </c>
    </row>
    <row r="126" spans="21:67" x14ac:dyDescent="0.15">
      <c r="U126" s="75"/>
      <c r="V126" s="75"/>
      <c r="X126" s="75"/>
      <c r="Y126" s="75"/>
      <c r="Z126" s="75"/>
      <c r="AB126" s="75"/>
      <c r="AC126" s="79"/>
      <c r="AD126" s="79"/>
      <c r="AF126" s="79"/>
      <c r="AG126" s="79"/>
      <c r="AH126" s="79"/>
      <c r="AJ126" s="79"/>
      <c r="AK126" s="79"/>
      <c r="AL126" s="79"/>
      <c r="AN126" s="79"/>
      <c r="AO126" s="79"/>
      <c r="AP126" s="79"/>
      <c r="AR126" s="79"/>
      <c r="AS126" s="79"/>
      <c r="AT126" s="79"/>
      <c r="AV126" s="79"/>
      <c r="AW126" s="79"/>
      <c r="AX126" s="79"/>
      <c r="AZ126" s="79"/>
      <c r="BA126" s="74">
        <v>12</v>
      </c>
      <c r="BB126" s="74">
        <v>15</v>
      </c>
      <c r="BC126" s="48">
        <v>124</v>
      </c>
      <c r="BD126" s="79"/>
      <c r="BE126" s="74">
        <v>10</v>
      </c>
      <c r="BF126" s="74">
        <v>17</v>
      </c>
      <c r="BG126" s="48">
        <v>124</v>
      </c>
      <c r="BH126" s="79"/>
      <c r="BI126" s="74">
        <v>9</v>
      </c>
      <c r="BJ126" s="74">
        <v>17</v>
      </c>
      <c r="BK126" s="48">
        <v>124</v>
      </c>
      <c r="BL126" s="79"/>
      <c r="BM126" s="74">
        <v>8</v>
      </c>
      <c r="BN126" s="74">
        <v>20</v>
      </c>
      <c r="BO126" s="48">
        <v>124</v>
      </c>
    </row>
    <row r="127" spans="21:67" x14ac:dyDescent="0.15">
      <c r="U127" s="75"/>
      <c r="V127" s="75"/>
      <c r="X127" s="75"/>
      <c r="Y127" s="75"/>
      <c r="Z127" s="75"/>
      <c r="AB127" s="75"/>
      <c r="AC127" s="79"/>
      <c r="AD127" s="79"/>
      <c r="AF127" s="79"/>
      <c r="AG127" s="79"/>
      <c r="AH127" s="79"/>
      <c r="AJ127" s="79"/>
      <c r="AK127" s="79"/>
      <c r="AL127" s="79"/>
      <c r="AN127" s="79"/>
      <c r="AO127" s="79"/>
      <c r="AP127" s="79"/>
      <c r="AR127" s="79"/>
      <c r="AS127" s="79"/>
      <c r="AT127" s="79"/>
      <c r="AV127" s="79"/>
      <c r="AW127" s="79"/>
      <c r="AX127" s="79"/>
      <c r="AZ127" s="79"/>
      <c r="BA127" s="74">
        <v>12</v>
      </c>
      <c r="BB127" s="74">
        <v>16</v>
      </c>
      <c r="BC127" s="48">
        <v>125</v>
      </c>
      <c r="BD127" s="79"/>
      <c r="BE127" s="74">
        <v>10</v>
      </c>
      <c r="BF127" s="74">
        <v>18</v>
      </c>
      <c r="BG127" s="48">
        <v>125</v>
      </c>
      <c r="BH127" s="79"/>
      <c r="BI127" s="74">
        <v>9</v>
      </c>
      <c r="BJ127" s="74">
        <v>18</v>
      </c>
      <c r="BK127" s="48">
        <v>125</v>
      </c>
      <c r="BL127" s="79"/>
      <c r="BM127" s="74">
        <v>9</v>
      </c>
      <c r="BN127" s="74">
        <v>10</v>
      </c>
      <c r="BO127" s="48">
        <v>125</v>
      </c>
    </row>
    <row r="128" spans="21:67" x14ac:dyDescent="0.15">
      <c r="U128" s="75"/>
      <c r="V128" s="75"/>
      <c r="X128" s="75"/>
      <c r="Y128" s="75"/>
      <c r="Z128" s="75"/>
      <c r="AB128" s="75"/>
      <c r="AC128" s="79"/>
      <c r="AD128" s="79"/>
      <c r="AF128" s="79"/>
      <c r="AG128" s="79"/>
      <c r="AH128" s="79"/>
      <c r="AJ128" s="79"/>
      <c r="AK128" s="79"/>
      <c r="AL128" s="79"/>
      <c r="AN128" s="79"/>
      <c r="AO128" s="79"/>
      <c r="AP128" s="79"/>
      <c r="AR128" s="79"/>
      <c r="AS128" s="79"/>
      <c r="AT128" s="79"/>
      <c r="AV128" s="79"/>
      <c r="AW128" s="79"/>
      <c r="AX128" s="79"/>
      <c r="AZ128" s="79"/>
      <c r="BA128" s="74">
        <v>12</v>
      </c>
      <c r="BB128" s="74">
        <v>17</v>
      </c>
      <c r="BC128" s="48">
        <v>126</v>
      </c>
      <c r="BD128" s="79"/>
      <c r="BE128" s="74">
        <v>11</v>
      </c>
      <c r="BF128" s="74">
        <v>12</v>
      </c>
      <c r="BG128" s="48">
        <v>126</v>
      </c>
      <c r="BH128" s="79"/>
      <c r="BI128" s="74">
        <v>9</v>
      </c>
      <c r="BJ128" s="74">
        <v>19</v>
      </c>
      <c r="BK128" s="48">
        <v>126</v>
      </c>
      <c r="BL128" s="79"/>
      <c r="BM128" s="74">
        <v>9</v>
      </c>
      <c r="BN128" s="74">
        <v>11</v>
      </c>
      <c r="BO128" s="48">
        <v>126</v>
      </c>
    </row>
    <row r="129" spans="21:67" x14ac:dyDescent="0.15">
      <c r="U129" s="75"/>
      <c r="V129" s="75"/>
      <c r="X129" s="75"/>
      <c r="Y129" s="75"/>
      <c r="Z129" s="75"/>
      <c r="AB129" s="75"/>
      <c r="AC129" s="79"/>
      <c r="AD129" s="79"/>
      <c r="AF129" s="79"/>
      <c r="AG129" s="79"/>
      <c r="AH129" s="79"/>
      <c r="AJ129" s="79"/>
      <c r="AK129" s="79"/>
      <c r="AL129" s="79"/>
      <c r="AN129" s="79"/>
      <c r="AO129" s="79"/>
      <c r="AP129" s="79"/>
      <c r="AR129" s="79"/>
      <c r="AS129" s="79"/>
      <c r="AT129" s="79"/>
      <c r="AV129" s="79"/>
      <c r="AW129" s="79"/>
      <c r="AX129" s="79"/>
      <c r="AZ129" s="79"/>
      <c r="BA129" s="74">
        <v>13</v>
      </c>
      <c r="BB129" s="74">
        <v>14</v>
      </c>
      <c r="BC129" s="48">
        <v>127</v>
      </c>
      <c r="BD129" s="79"/>
      <c r="BE129" s="74">
        <v>11</v>
      </c>
      <c r="BF129" s="74">
        <v>13</v>
      </c>
      <c r="BG129" s="48">
        <v>127</v>
      </c>
      <c r="BH129" s="79"/>
      <c r="BI129" s="74">
        <v>10</v>
      </c>
      <c r="BJ129" s="74">
        <v>11</v>
      </c>
      <c r="BK129" s="48">
        <v>127</v>
      </c>
      <c r="BL129" s="79"/>
      <c r="BM129" s="74">
        <v>9</v>
      </c>
      <c r="BN129" s="74">
        <v>12</v>
      </c>
      <c r="BO129" s="48">
        <v>127</v>
      </c>
    </row>
    <row r="130" spans="21:67" x14ac:dyDescent="0.15">
      <c r="U130" s="75"/>
      <c r="V130" s="75"/>
      <c r="X130" s="75"/>
      <c r="Y130" s="75"/>
      <c r="Z130" s="75"/>
      <c r="AB130" s="75"/>
      <c r="AC130" s="79"/>
      <c r="AD130" s="79"/>
      <c r="AF130" s="79"/>
      <c r="AG130" s="79"/>
      <c r="AH130" s="79"/>
      <c r="AJ130" s="79"/>
      <c r="AK130" s="79"/>
      <c r="AL130" s="79"/>
      <c r="AN130" s="79"/>
      <c r="AO130" s="79"/>
      <c r="AP130" s="79"/>
      <c r="AR130" s="79"/>
      <c r="AS130" s="79"/>
      <c r="AT130" s="79"/>
      <c r="AV130" s="79"/>
      <c r="AW130" s="79"/>
      <c r="AX130" s="79"/>
      <c r="AZ130" s="79"/>
      <c r="BA130" s="74">
        <v>13</v>
      </c>
      <c r="BB130" s="74">
        <v>15</v>
      </c>
      <c r="BC130" s="48">
        <v>128</v>
      </c>
      <c r="BD130" s="79"/>
      <c r="BE130" s="74">
        <v>11</v>
      </c>
      <c r="BF130" s="74">
        <v>14</v>
      </c>
      <c r="BG130" s="48">
        <v>128</v>
      </c>
      <c r="BH130" s="79"/>
      <c r="BI130" s="74">
        <v>10</v>
      </c>
      <c r="BJ130" s="74">
        <v>12</v>
      </c>
      <c r="BK130" s="48">
        <v>128</v>
      </c>
      <c r="BL130" s="79"/>
      <c r="BM130" s="74">
        <v>9</v>
      </c>
      <c r="BN130" s="74">
        <v>13</v>
      </c>
      <c r="BO130" s="48">
        <v>128</v>
      </c>
    </row>
    <row r="131" spans="21:67" x14ac:dyDescent="0.15">
      <c r="U131" s="75"/>
      <c r="V131" s="75"/>
      <c r="X131" s="75"/>
      <c r="Y131" s="75"/>
      <c r="Z131" s="75"/>
      <c r="AB131" s="75"/>
      <c r="AC131" s="79"/>
      <c r="AD131" s="79"/>
      <c r="AF131" s="79"/>
      <c r="AG131" s="79"/>
      <c r="AH131" s="79"/>
      <c r="AJ131" s="79"/>
      <c r="AK131" s="79"/>
      <c r="AL131" s="79"/>
      <c r="AN131" s="79"/>
      <c r="AO131" s="79"/>
      <c r="AP131" s="79"/>
      <c r="AR131" s="79"/>
      <c r="AS131" s="79"/>
      <c r="AT131" s="79"/>
      <c r="AV131" s="79"/>
      <c r="AW131" s="79"/>
      <c r="AX131" s="79"/>
      <c r="AZ131" s="79"/>
      <c r="BA131" s="74">
        <v>13</v>
      </c>
      <c r="BB131" s="74">
        <v>16</v>
      </c>
      <c r="BC131" s="48">
        <v>129</v>
      </c>
      <c r="BD131" s="79"/>
      <c r="BE131" s="74">
        <v>11</v>
      </c>
      <c r="BF131" s="74">
        <v>15</v>
      </c>
      <c r="BG131" s="48">
        <v>129</v>
      </c>
      <c r="BH131" s="79"/>
      <c r="BI131" s="74">
        <v>10</v>
      </c>
      <c r="BJ131" s="74">
        <v>13</v>
      </c>
      <c r="BK131" s="48">
        <v>129</v>
      </c>
      <c r="BL131" s="79"/>
      <c r="BM131" s="74">
        <v>9</v>
      </c>
      <c r="BN131" s="74">
        <v>14</v>
      </c>
      <c r="BO131" s="48">
        <v>129</v>
      </c>
    </row>
    <row r="132" spans="21:67" x14ac:dyDescent="0.15">
      <c r="U132" s="75"/>
      <c r="V132" s="75"/>
      <c r="X132" s="75"/>
      <c r="Y132" s="75"/>
      <c r="Z132" s="75"/>
      <c r="AB132" s="75"/>
      <c r="AC132" s="79"/>
      <c r="AD132" s="79"/>
      <c r="AF132" s="79"/>
      <c r="AG132" s="79"/>
      <c r="AH132" s="79"/>
      <c r="AJ132" s="79"/>
      <c r="AK132" s="79"/>
      <c r="AL132" s="79"/>
      <c r="AN132" s="79"/>
      <c r="AO132" s="79"/>
      <c r="AP132" s="79"/>
      <c r="AR132" s="79"/>
      <c r="AS132" s="79"/>
      <c r="AT132" s="79"/>
      <c r="AV132" s="79"/>
      <c r="AW132" s="79"/>
      <c r="AX132" s="79"/>
      <c r="AZ132" s="79"/>
      <c r="BA132" s="74">
        <v>13</v>
      </c>
      <c r="BB132" s="74">
        <v>17</v>
      </c>
      <c r="BC132" s="48">
        <v>130</v>
      </c>
      <c r="BD132" s="79"/>
      <c r="BE132" s="74">
        <v>11</v>
      </c>
      <c r="BF132" s="74">
        <v>16</v>
      </c>
      <c r="BG132" s="48">
        <v>130</v>
      </c>
      <c r="BH132" s="79"/>
      <c r="BI132" s="74">
        <v>10</v>
      </c>
      <c r="BJ132" s="74">
        <v>14</v>
      </c>
      <c r="BK132" s="48">
        <v>130</v>
      </c>
      <c r="BL132" s="79"/>
      <c r="BM132" s="74">
        <v>9</v>
      </c>
      <c r="BN132" s="74">
        <v>15</v>
      </c>
      <c r="BO132" s="48">
        <v>130</v>
      </c>
    </row>
    <row r="133" spans="21:67" x14ac:dyDescent="0.15">
      <c r="U133" s="75"/>
      <c r="V133" s="75"/>
      <c r="X133" s="75"/>
      <c r="Y133" s="75"/>
      <c r="Z133" s="75"/>
      <c r="AB133" s="75"/>
      <c r="AC133" s="79"/>
      <c r="AD133" s="79"/>
      <c r="AF133" s="79"/>
      <c r="AG133" s="79"/>
      <c r="AH133" s="79"/>
      <c r="AJ133" s="79"/>
      <c r="AK133" s="79"/>
      <c r="AL133" s="79"/>
      <c r="AN133" s="79"/>
      <c r="AO133" s="79"/>
      <c r="AP133" s="79"/>
      <c r="AR133" s="79"/>
      <c r="AS133" s="79"/>
      <c r="AT133" s="79"/>
      <c r="AV133" s="79"/>
      <c r="AW133" s="79"/>
      <c r="AX133" s="79"/>
      <c r="AZ133" s="79"/>
      <c r="BA133" s="74">
        <v>14</v>
      </c>
      <c r="BB133" s="74">
        <v>15</v>
      </c>
      <c r="BC133" s="48">
        <v>131</v>
      </c>
      <c r="BD133" s="79"/>
      <c r="BE133" s="74">
        <v>11</v>
      </c>
      <c r="BF133" s="74">
        <v>17</v>
      </c>
      <c r="BG133" s="48">
        <v>131</v>
      </c>
      <c r="BH133" s="79"/>
      <c r="BI133" s="74">
        <v>10</v>
      </c>
      <c r="BJ133" s="74">
        <v>15</v>
      </c>
      <c r="BK133" s="48">
        <v>131</v>
      </c>
      <c r="BL133" s="79"/>
      <c r="BM133" s="74">
        <v>9</v>
      </c>
      <c r="BN133" s="74">
        <v>16</v>
      </c>
      <c r="BO133" s="48">
        <v>131</v>
      </c>
    </row>
    <row r="134" spans="21:67" x14ac:dyDescent="0.15">
      <c r="U134" s="75"/>
      <c r="V134" s="75"/>
      <c r="X134" s="75"/>
      <c r="Y134" s="75"/>
      <c r="Z134" s="75"/>
      <c r="AB134" s="75"/>
      <c r="AC134" s="79"/>
      <c r="AD134" s="79"/>
      <c r="AF134" s="79"/>
      <c r="AG134" s="79"/>
      <c r="AH134" s="79"/>
      <c r="AJ134" s="79"/>
      <c r="AK134" s="79"/>
      <c r="AL134" s="79"/>
      <c r="AN134" s="79"/>
      <c r="AO134" s="79"/>
      <c r="AP134" s="79"/>
      <c r="AR134" s="79"/>
      <c r="AS134" s="79"/>
      <c r="AT134" s="79"/>
      <c r="AV134" s="79"/>
      <c r="AW134" s="79"/>
      <c r="AX134" s="79"/>
      <c r="AZ134" s="79"/>
      <c r="BA134" s="74">
        <v>14</v>
      </c>
      <c r="BB134" s="74">
        <v>16</v>
      </c>
      <c r="BC134" s="48">
        <v>132</v>
      </c>
      <c r="BD134" s="79"/>
      <c r="BE134" s="74">
        <v>11</v>
      </c>
      <c r="BF134" s="74">
        <v>18</v>
      </c>
      <c r="BG134" s="48">
        <v>132</v>
      </c>
      <c r="BH134" s="79"/>
      <c r="BI134" s="74">
        <v>10</v>
      </c>
      <c r="BJ134" s="74">
        <v>16</v>
      </c>
      <c r="BK134" s="48">
        <v>132</v>
      </c>
      <c r="BL134" s="79"/>
      <c r="BM134" s="74">
        <v>9</v>
      </c>
      <c r="BN134" s="74">
        <v>17</v>
      </c>
      <c r="BO134" s="48">
        <v>132</v>
      </c>
    </row>
    <row r="135" spans="21:67" x14ac:dyDescent="0.15">
      <c r="U135" s="75"/>
      <c r="V135" s="75"/>
      <c r="X135" s="75"/>
      <c r="Y135" s="75"/>
      <c r="Z135" s="75"/>
      <c r="AB135" s="75"/>
      <c r="AC135" s="79"/>
      <c r="AD135" s="79"/>
      <c r="AF135" s="79"/>
      <c r="AG135" s="79"/>
      <c r="AH135" s="79"/>
      <c r="AJ135" s="79"/>
      <c r="AK135" s="79"/>
      <c r="AL135" s="79"/>
      <c r="AN135" s="79"/>
      <c r="AO135" s="79"/>
      <c r="AP135" s="79"/>
      <c r="AR135" s="79"/>
      <c r="AS135" s="79"/>
      <c r="AT135" s="79"/>
      <c r="AV135" s="79"/>
      <c r="AW135" s="79"/>
      <c r="AX135" s="79"/>
      <c r="AZ135" s="79"/>
      <c r="BA135" s="74">
        <v>14</v>
      </c>
      <c r="BB135" s="74">
        <v>17</v>
      </c>
      <c r="BC135" s="48">
        <v>133</v>
      </c>
      <c r="BD135" s="79"/>
      <c r="BE135" s="74">
        <v>12</v>
      </c>
      <c r="BF135" s="74">
        <v>13</v>
      </c>
      <c r="BG135" s="48">
        <v>133</v>
      </c>
      <c r="BH135" s="79"/>
      <c r="BI135" s="74">
        <v>10</v>
      </c>
      <c r="BJ135" s="74">
        <v>17</v>
      </c>
      <c r="BK135" s="48">
        <v>133</v>
      </c>
      <c r="BL135" s="79"/>
      <c r="BM135" s="74">
        <v>9</v>
      </c>
      <c r="BN135" s="74">
        <v>18</v>
      </c>
      <c r="BO135" s="48">
        <v>133</v>
      </c>
    </row>
    <row r="136" spans="21:67" x14ac:dyDescent="0.15">
      <c r="U136" s="75"/>
      <c r="V136" s="75"/>
      <c r="X136" s="75"/>
      <c r="Y136" s="75"/>
      <c r="Z136" s="75"/>
      <c r="AB136" s="75"/>
      <c r="AC136" s="79"/>
      <c r="AD136" s="79"/>
      <c r="AF136" s="79"/>
      <c r="AG136" s="79"/>
      <c r="AH136" s="79"/>
      <c r="AJ136" s="79"/>
      <c r="AK136" s="79"/>
      <c r="AL136" s="79"/>
      <c r="AN136" s="79"/>
      <c r="AO136" s="79"/>
      <c r="AP136" s="79"/>
      <c r="AR136" s="79"/>
      <c r="AS136" s="79"/>
      <c r="AT136" s="79"/>
      <c r="AV136" s="79"/>
      <c r="AW136" s="79"/>
      <c r="AX136" s="79"/>
      <c r="AZ136" s="79"/>
      <c r="BA136" s="74">
        <v>15</v>
      </c>
      <c r="BB136" s="74">
        <v>16</v>
      </c>
      <c r="BC136" s="48">
        <v>134</v>
      </c>
      <c r="BD136" s="79"/>
      <c r="BE136" s="74">
        <v>12</v>
      </c>
      <c r="BF136" s="74">
        <v>14</v>
      </c>
      <c r="BG136" s="48">
        <v>134</v>
      </c>
      <c r="BH136" s="79"/>
      <c r="BI136" s="74">
        <v>10</v>
      </c>
      <c r="BJ136" s="74">
        <v>18</v>
      </c>
      <c r="BK136" s="48">
        <v>134</v>
      </c>
      <c r="BL136" s="79"/>
      <c r="BM136" s="74">
        <v>9</v>
      </c>
      <c r="BN136" s="74">
        <v>19</v>
      </c>
      <c r="BO136" s="48">
        <v>134</v>
      </c>
    </row>
    <row r="137" spans="21:67" x14ac:dyDescent="0.15">
      <c r="U137" s="75"/>
      <c r="V137" s="75"/>
      <c r="X137" s="75"/>
      <c r="Y137" s="75"/>
      <c r="Z137" s="75"/>
      <c r="AB137" s="75"/>
      <c r="AC137" s="79"/>
      <c r="AD137" s="79"/>
      <c r="AF137" s="79"/>
      <c r="AG137" s="79"/>
      <c r="AH137" s="79"/>
      <c r="AJ137" s="79"/>
      <c r="AK137" s="79"/>
      <c r="AL137" s="79"/>
      <c r="AN137" s="79"/>
      <c r="AO137" s="79"/>
      <c r="AP137" s="79"/>
      <c r="AR137" s="79"/>
      <c r="AS137" s="79"/>
      <c r="AT137" s="79"/>
      <c r="AV137" s="79"/>
      <c r="AW137" s="79"/>
      <c r="AX137" s="79"/>
      <c r="AZ137" s="79"/>
      <c r="BA137" s="74">
        <v>15</v>
      </c>
      <c r="BB137" s="74">
        <v>17</v>
      </c>
      <c r="BC137" s="48">
        <v>135</v>
      </c>
      <c r="BD137" s="79"/>
      <c r="BE137" s="74">
        <v>12</v>
      </c>
      <c r="BF137" s="74">
        <v>15</v>
      </c>
      <c r="BG137" s="48">
        <v>135</v>
      </c>
      <c r="BH137" s="79"/>
      <c r="BI137" s="74">
        <v>10</v>
      </c>
      <c r="BJ137" s="74">
        <v>19</v>
      </c>
      <c r="BK137" s="48">
        <v>135</v>
      </c>
      <c r="BL137" s="79"/>
      <c r="BM137" s="74">
        <v>9</v>
      </c>
      <c r="BN137" s="74">
        <v>20</v>
      </c>
      <c r="BO137" s="48">
        <v>135</v>
      </c>
    </row>
    <row r="138" spans="21:67" x14ac:dyDescent="0.15">
      <c r="U138" s="75"/>
      <c r="V138" s="75"/>
      <c r="X138" s="75"/>
      <c r="Y138" s="75"/>
      <c r="Z138" s="75"/>
      <c r="AB138" s="75"/>
      <c r="AC138" s="79"/>
      <c r="AD138" s="79"/>
      <c r="AF138" s="79"/>
      <c r="AG138" s="79"/>
      <c r="AH138" s="79"/>
      <c r="AJ138" s="79"/>
      <c r="AK138" s="79"/>
      <c r="AL138" s="79"/>
      <c r="AN138" s="79"/>
      <c r="AO138" s="79"/>
      <c r="AP138" s="79"/>
      <c r="AR138" s="79"/>
      <c r="AS138" s="79"/>
      <c r="AT138" s="79"/>
      <c r="AV138" s="79"/>
      <c r="AW138" s="79"/>
      <c r="AX138" s="79"/>
      <c r="AZ138" s="79"/>
      <c r="BA138" s="74">
        <v>16</v>
      </c>
      <c r="BB138" s="74">
        <v>17</v>
      </c>
      <c r="BC138" s="48">
        <v>136</v>
      </c>
      <c r="BD138" s="79"/>
      <c r="BE138" s="74">
        <v>12</v>
      </c>
      <c r="BF138" s="74">
        <v>16</v>
      </c>
      <c r="BG138" s="48">
        <v>136</v>
      </c>
      <c r="BH138" s="79"/>
      <c r="BI138" s="74">
        <v>11</v>
      </c>
      <c r="BJ138" s="74">
        <v>12</v>
      </c>
      <c r="BK138" s="48">
        <v>136</v>
      </c>
      <c r="BL138" s="79"/>
      <c r="BM138" s="74">
        <v>10</v>
      </c>
      <c r="BN138" s="74">
        <v>11</v>
      </c>
      <c r="BO138" s="48">
        <v>136</v>
      </c>
    </row>
    <row r="139" spans="21:67" x14ac:dyDescent="0.15">
      <c r="U139" s="75"/>
      <c r="V139" s="75"/>
      <c r="X139" s="75"/>
      <c r="Y139" s="75"/>
      <c r="Z139" s="75"/>
      <c r="AB139" s="75"/>
      <c r="AC139" s="79"/>
      <c r="AD139" s="79"/>
      <c r="AF139" s="79"/>
      <c r="AG139" s="79"/>
      <c r="AH139" s="79"/>
      <c r="AJ139" s="79"/>
      <c r="AK139" s="79"/>
      <c r="AL139" s="79"/>
      <c r="AN139" s="79"/>
      <c r="AO139" s="79"/>
      <c r="AP139" s="79"/>
      <c r="AR139" s="79"/>
      <c r="AS139" s="79"/>
      <c r="AT139" s="79"/>
      <c r="AV139" s="79"/>
      <c r="AW139" s="79"/>
      <c r="AX139" s="79"/>
      <c r="AZ139" s="79"/>
      <c r="BA139" s="79"/>
      <c r="BB139" s="79"/>
      <c r="BD139" s="79"/>
      <c r="BE139" s="74">
        <v>12</v>
      </c>
      <c r="BF139" s="74">
        <v>17</v>
      </c>
      <c r="BG139" s="48">
        <v>137</v>
      </c>
      <c r="BH139" s="79"/>
      <c r="BI139" s="74">
        <v>11</v>
      </c>
      <c r="BJ139" s="74">
        <v>13</v>
      </c>
      <c r="BK139" s="48">
        <v>137</v>
      </c>
      <c r="BL139" s="79"/>
      <c r="BM139" s="74">
        <v>10</v>
      </c>
      <c r="BN139" s="74">
        <v>12</v>
      </c>
      <c r="BO139" s="48">
        <v>137</v>
      </c>
    </row>
    <row r="140" spans="21:67" x14ac:dyDescent="0.15">
      <c r="U140" s="75"/>
      <c r="V140" s="75"/>
      <c r="X140" s="75"/>
      <c r="Y140" s="75"/>
      <c r="Z140" s="75"/>
      <c r="AB140" s="75"/>
      <c r="AC140" s="79"/>
      <c r="AD140" s="79"/>
      <c r="AF140" s="79"/>
      <c r="AG140" s="79"/>
      <c r="AH140" s="79"/>
      <c r="AJ140" s="79"/>
      <c r="AK140" s="79"/>
      <c r="AL140" s="79"/>
      <c r="AN140" s="79"/>
      <c r="AO140" s="79"/>
      <c r="AP140" s="79"/>
      <c r="AR140" s="79"/>
      <c r="AS140" s="79"/>
      <c r="AT140" s="79"/>
      <c r="AV140" s="79"/>
      <c r="AW140" s="79"/>
      <c r="AX140" s="79"/>
      <c r="AZ140" s="79"/>
      <c r="BA140" s="79"/>
      <c r="BB140" s="79"/>
      <c r="BD140" s="79"/>
      <c r="BE140" s="74">
        <v>12</v>
      </c>
      <c r="BF140" s="74">
        <v>18</v>
      </c>
      <c r="BG140" s="48">
        <v>138</v>
      </c>
      <c r="BH140" s="79"/>
      <c r="BI140" s="74">
        <v>11</v>
      </c>
      <c r="BJ140" s="74">
        <v>14</v>
      </c>
      <c r="BK140" s="48">
        <v>138</v>
      </c>
      <c r="BL140" s="79"/>
      <c r="BM140" s="74">
        <v>10</v>
      </c>
      <c r="BN140" s="74">
        <v>13</v>
      </c>
      <c r="BO140" s="48">
        <v>138</v>
      </c>
    </row>
    <row r="141" spans="21:67" x14ac:dyDescent="0.15">
      <c r="U141" s="75"/>
      <c r="V141" s="75"/>
      <c r="X141" s="75"/>
      <c r="Y141" s="75"/>
      <c r="Z141" s="75"/>
      <c r="AB141" s="75"/>
      <c r="AC141" s="79"/>
      <c r="AD141" s="79"/>
      <c r="AF141" s="79"/>
      <c r="AG141" s="79"/>
      <c r="AH141" s="79"/>
      <c r="AJ141" s="79"/>
      <c r="AK141" s="79"/>
      <c r="AL141" s="79"/>
      <c r="AN141" s="79"/>
      <c r="AO141" s="79"/>
      <c r="AP141" s="79"/>
      <c r="AR141" s="79"/>
      <c r="AS141" s="79"/>
      <c r="AT141" s="79"/>
      <c r="AV141" s="79"/>
      <c r="AW141" s="79"/>
      <c r="AX141" s="79"/>
      <c r="AZ141" s="79"/>
      <c r="BA141" s="79"/>
      <c r="BB141" s="79"/>
      <c r="BD141" s="79"/>
      <c r="BE141" s="74">
        <v>13</v>
      </c>
      <c r="BF141" s="74">
        <v>14</v>
      </c>
      <c r="BG141" s="48">
        <v>139</v>
      </c>
      <c r="BH141" s="79"/>
      <c r="BI141" s="74">
        <v>11</v>
      </c>
      <c r="BJ141" s="74">
        <v>15</v>
      </c>
      <c r="BK141" s="48">
        <v>139</v>
      </c>
      <c r="BL141" s="79"/>
      <c r="BM141" s="74">
        <v>10</v>
      </c>
      <c r="BN141" s="74">
        <v>14</v>
      </c>
      <c r="BO141" s="48">
        <v>139</v>
      </c>
    </row>
    <row r="142" spans="21:67" x14ac:dyDescent="0.15">
      <c r="U142" s="75"/>
      <c r="V142" s="75"/>
      <c r="X142" s="75"/>
      <c r="Y142" s="75"/>
      <c r="Z142" s="75"/>
      <c r="AB142" s="75"/>
      <c r="AC142" s="79"/>
      <c r="AD142" s="79"/>
      <c r="AF142" s="79"/>
      <c r="AG142" s="79"/>
      <c r="AH142" s="79"/>
      <c r="AJ142" s="79"/>
      <c r="AK142" s="79"/>
      <c r="AL142" s="79"/>
      <c r="AN142" s="79"/>
      <c r="AO142" s="79"/>
      <c r="AP142" s="79"/>
      <c r="AR142" s="79"/>
      <c r="AS142" s="79"/>
      <c r="AT142" s="79"/>
      <c r="AV142" s="79"/>
      <c r="AW142" s="79"/>
      <c r="AX142" s="79"/>
      <c r="AZ142" s="79"/>
      <c r="BA142" s="79"/>
      <c r="BB142" s="79"/>
      <c r="BD142" s="79"/>
      <c r="BE142" s="74">
        <v>13</v>
      </c>
      <c r="BF142" s="74">
        <v>15</v>
      </c>
      <c r="BG142" s="48">
        <v>140</v>
      </c>
      <c r="BH142" s="79"/>
      <c r="BI142" s="74">
        <v>11</v>
      </c>
      <c r="BJ142" s="74">
        <v>16</v>
      </c>
      <c r="BK142" s="48">
        <v>140</v>
      </c>
      <c r="BL142" s="79"/>
      <c r="BM142" s="74">
        <v>10</v>
      </c>
      <c r="BN142" s="74">
        <v>15</v>
      </c>
      <c r="BO142" s="48">
        <v>140</v>
      </c>
    </row>
    <row r="143" spans="21:67" x14ac:dyDescent="0.15">
      <c r="U143" s="75"/>
      <c r="V143" s="75"/>
      <c r="X143" s="75"/>
      <c r="Y143" s="75"/>
      <c r="Z143" s="75"/>
      <c r="AB143" s="75"/>
      <c r="AC143" s="79"/>
      <c r="AD143" s="79"/>
      <c r="AF143" s="79"/>
      <c r="AG143" s="79"/>
      <c r="AH143" s="79"/>
      <c r="AJ143" s="79"/>
      <c r="AK143" s="79"/>
      <c r="AL143" s="79"/>
      <c r="AN143" s="79"/>
      <c r="AO143" s="79"/>
      <c r="AP143" s="79"/>
      <c r="AR143" s="79"/>
      <c r="AS143" s="79"/>
      <c r="AT143" s="79"/>
      <c r="AV143" s="79"/>
      <c r="AW143" s="79"/>
      <c r="AX143" s="79"/>
      <c r="AZ143" s="79"/>
      <c r="BA143" s="79"/>
      <c r="BB143" s="79"/>
      <c r="BD143" s="79"/>
      <c r="BE143" s="74">
        <v>13</v>
      </c>
      <c r="BF143" s="74">
        <v>16</v>
      </c>
      <c r="BG143" s="48">
        <v>141</v>
      </c>
      <c r="BH143" s="79"/>
      <c r="BI143" s="74">
        <v>11</v>
      </c>
      <c r="BJ143" s="74">
        <v>17</v>
      </c>
      <c r="BK143" s="48">
        <v>141</v>
      </c>
      <c r="BL143" s="79"/>
      <c r="BM143" s="74">
        <v>10</v>
      </c>
      <c r="BN143" s="74">
        <v>16</v>
      </c>
      <c r="BO143" s="48">
        <v>141</v>
      </c>
    </row>
    <row r="144" spans="21:67" x14ac:dyDescent="0.15">
      <c r="U144" s="75"/>
      <c r="V144" s="75"/>
      <c r="X144" s="75"/>
      <c r="Y144" s="75"/>
      <c r="Z144" s="75"/>
      <c r="AB144" s="75"/>
      <c r="AC144" s="79"/>
      <c r="AD144" s="79"/>
      <c r="AF144" s="79"/>
      <c r="AG144" s="79"/>
      <c r="AH144" s="79"/>
      <c r="AJ144" s="79"/>
      <c r="AK144" s="79"/>
      <c r="AL144" s="79"/>
      <c r="AN144" s="79"/>
      <c r="AO144" s="79"/>
      <c r="AP144" s="79"/>
      <c r="AR144" s="79"/>
      <c r="AS144" s="79"/>
      <c r="AT144" s="79"/>
      <c r="AV144" s="79"/>
      <c r="AW144" s="79"/>
      <c r="AX144" s="79"/>
      <c r="AZ144" s="79"/>
      <c r="BA144" s="79"/>
      <c r="BB144" s="79"/>
      <c r="BD144" s="79"/>
      <c r="BE144" s="74">
        <v>13</v>
      </c>
      <c r="BF144" s="74">
        <v>17</v>
      </c>
      <c r="BG144" s="48">
        <v>142</v>
      </c>
      <c r="BH144" s="79"/>
      <c r="BI144" s="74">
        <v>11</v>
      </c>
      <c r="BJ144" s="74">
        <v>18</v>
      </c>
      <c r="BK144" s="48">
        <v>142</v>
      </c>
      <c r="BL144" s="79"/>
      <c r="BM144" s="74">
        <v>10</v>
      </c>
      <c r="BN144" s="74">
        <v>17</v>
      </c>
      <c r="BO144" s="48">
        <v>142</v>
      </c>
    </row>
    <row r="145" spans="21:67" x14ac:dyDescent="0.15">
      <c r="U145" s="75"/>
      <c r="V145" s="75"/>
      <c r="X145" s="75"/>
      <c r="Y145" s="75"/>
      <c r="Z145" s="75"/>
      <c r="AB145" s="75"/>
      <c r="AC145" s="79"/>
      <c r="AD145" s="79"/>
      <c r="AF145" s="79"/>
      <c r="AG145" s="79"/>
      <c r="AH145" s="79"/>
      <c r="AJ145" s="79"/>
      <c r="AK145" s="79"/>
      <c r="AL145" s="79"/>
      <c r="AN145" s="79"/>
      <c r="AO145" s="79"/>
      <c r="AP145" s="79"/>
      <c r="AR145" s="79"/>
      <c r="AS145" s="79"/>
      <c r="AT145" s="79"/>
      <c r="AV145" s="79"/>
      <c r="AW145" s="79"/>
      <c r="AX145" s="79"/>
      <c r="AZ145" s="79"/>
      <c r="BA145" s="79"/>
      <c r="BB145" s="79"/>
      <c r="BD145" s="79"/>
      <c r="BE145" s="74">
        <v>13</v>
      </c>
      <c r="BF145" s="74">
        <v>18</v>
      </c>
      <c r="BG145" s="48">
        <v>143</v>
      </c>
      <c r="BH145" s="79"/>
      <c r="BI145" s="74">
        <v>11</v>
      </c>
      <c r="BJ145" s="74">
        <v>19</v>
      </c>
      <c r="BK145" s="48">
        <v>143</v>
      </c>
      <c r="BL145" s="79"/>
      <c r="BM145" s="74">
        <v>10</v>
      </c>
      <c r="BN145" s="74">
        <v>18</v>
      </c>
      <c r="BO145" s="48">
        <v>143</v>
      </c>
    </row>
    <row r="146" spans="21:67" x14ac:dyDescent="0.15">
      <c r="U146" s="75"/>
      <c r="V146" s="75"/>
      <c r="X146" s="75"/>
      <c r="Y146" s="75"/>
      <c r="Z146" s="75"/>
      <c r="AB146" s="75"/>
      <c r="AC146" s="79"/>
      <c r="AD146" s="79"/>
      <c r="AF146" s="79"/>
      <c r="AG146" s="79"/>
      <c r="AH146" s="79"/>
      <c r="AJ146" s="79"/>
      <c r="AK146" s="79"/>
      <c r="AL146" s="79"/>
      <c r="AN146" s="79"/>
      <c r="AO146" s="79"/>
      <c r="AP146" s="79"/>
      <c r="AR146" s="79"/>
      <c r="AS146" s="79"/>
      <c r="AT146" s="79"/>
      <c r="AV146" s="79"/>
      <c r="AW146" s="79"/>
      <c r="AX146" s="79"/>
      <c r="AZ146" s="79"/>
      <c r="BA146" s="79"/>
      <c r="BB146" s="79"/>
      <c r="BD146" s="79"/>
      <c r="BE146" s="74">
        <v>14</v>
      </c>
      <c r="BF146" s="74">
        <v>15</v>
      </c>
      <c r="BG146" s="48">
        <v>144</v>
      </c>
      <c r="BH146" s="79"/>
      <c r="BI146" s="74">
        <v>12</v>
      </c>
      <c r="BJ146" s="74">
        <v>13</v>
      </c>
      <c r="BK146" s="48">
        <v>144</v>
      </c>
      <c r="BL146" s="79"/>
      <c r="BM146" s="74">
        <v>10</v>
      </c>
      <c r="BN146" s="74">
        <v>19</v>
      </c>
      <c r="BO146" s="48">
        <v>144</v>
      </c>
    </row>
    <row r="147" spans="21:67" x14ac:dyDescent="0.15">
      <c r="U147" s="75"/>
      <c r="V147" s="75"/>
      <c r="X147" s="75"/>
      <c r="Y147" s="75"/>
      <c r="Z147" s="75"/>
      <c r="AB147" s="75"/>
      <c r="AC147" s="79"/>
      <c r="AD147" s="79"/>
      <c r="AF147" s="79"/>
      <c r="AG147" s="79"/>
      <c r="AH147" s="79"/>
      <c r="AJ147" s="79"/>
      <c r="AK147" s="79"/>
      <c r="AL147" s="79"/>
      <c r="AN147" s="79"/>
      <c r="AO147" s="79"/>
      <c r="AP147" s="79"/>
      <c r="AR147" s="79"/>
      <c r="AS147" s="79"/>
      <c r="AT147" s="79"/>
      <c r="AV147" s="79"/>
      <c r="AW147" s="79"/>
      <c r="AX147" s="79"/>
      <c r="AZ147" s="79"/>
      <c r="BA147" s="79"/>
      <c r="BB147" s="79"/>
      <c r="BD147" s="79"/>
      <c r="BE147" s="74">
        <v>14</v>
      </c>
      <c r="BF147" s="74">
        <v>16</v>
      </c>
      <c r="BG147" s="48">
        <v>145</v>
      </c>
      <c r="BH147" s="79"/>
      <c r="BI147" s="74">
        <v>12</v>
      </c>
      <c r="BJ147" s="74">
        <v>14</v>
      </c>
      <c r="BK147" s="48">
        <v>145</v>
      </c>
      <c r="BL147" s="79"/>
      <c r="BM147" s="74">
        <v>10</v>
      </c>
      <c r="BN147" s="74">
        <v>20</v>
      </c>
      <c r="BO147" s="48">
        <v>145</v>
      </c>
    </row>
    <row r="148" spans="21:67" x14ac:dyDescent="0.15">
      <c r="U148" s="75"/>
      <c r="V148" s="75"/>
      <c r="X148" s="75"/>
      <c r="Y148" s="75"/>
      <c r="Z148" s="75"/>
      <c r="AB148" s="75"/>
      <c r="AC148" s="79"/>
      <c r="AD148" s="79"/>
      <c r="AF148" s="79"/>
      <c r="AG148" s="79"/>
      <c r="AH148" s="79"/>
      <c r="AJ148" s="79"/>
      <c r="AK148" s="79"/>
      <c r="AL148" s="79"/>
      <c r="AN148" s="79"/>
      <c r="AO148" s="79"/>
      <c r="AP148" s="79"/>
      <c r="AR148" s="79"/>
      <c r="AS148" s="79"/>
      <c r="AT148" s="79"/>
      <c r="AV148" s="79"/>
      <c r="AW148" s="79"/>
      <c r="AX148" s="79"/>
      <c r="AZ148" s="79"/>
      <c r="BA148" s="79"/>
      <c r="BB148" s="79"/>
      <c r="BD148" s="79"/>
      <c r="BE148" s="74">
        <v>14</v>
      </c>
      <c r="BF148" s="74">
        <v>17</v>
      </c>
      <c r="BG148" s="48">
        <v>146</v>
      </c>
      <c r="BH148" s="79"/>
      <c r="BI148" s="74">
        <v>12</v>
      </c>
      <c r="BJ148" s="74">
        <v>15</v>
      </c>
      <c r="BK148" s="48">
        <v>146</v>
      </c>
      <c r="BL148" s="79"/>
      <c r="BM148" s="74">
        <v>11</v>
      </c>
      <c r="BN148" s="74">
        <v>12</v>
      </c>
      <c r="BO148" s="48">
        <v>146</v>
      </c>
    </row>
    <row r="149" spans="21:67" x14ac:dyDescent="0.15">
      <c r="U149" s="75"/>
      <c r="V149" s="75"/>
      <c r="X149" s="75"/>
      <c r="Y149" s="75"/>
      <c r="Z149" s="75"/>
      <c r="AB149" s="75"/>
      <c r="AC149" s="79"/>
      <c r="AD149" s="79"/>
      <c r="AF149" s="79"/>
      <c r="AG149" s="79"/>
      <c r="AH149" s="79"/>
      <c r="AJ149" s="79"/>
      <c r="AK149" s="79"/>
      <c r="AL149" s="79"/>
      <c r="AN149" s="79"/>
      <c r="AO149" s="79"/>
      <c r="AP149" s="79"/>
      <c r="AR149" s="79"/>
      <c r="AS149" s="79"/>
      <c r="AT149" s="79"/>
      <c r="AV149" s="79"/>
      <c r="AW149" s="79"/>
      <c r="AX149" s="79"/>
      <c r="AZ149" s="79"/>
      <c r="BA149" s="79"/>
      <c r="BB149" s="79"/>
      <c r="BD149" s="79"/>
      <c r="BE149" s="74">
        <v>14</v>
      </c>
      <c r="BF149" s="74">
        <v>18</v>
      </c>
      <c r="BG149" s="48">
        <v>147</v>
      </c>
      <c r="BH149" s="79"/>
      <c r="BI149" s="74">
        <v>12</v>
      </c>
      <c r="BJ149" s="74">
        <v>16</v>
      </c>
      <c r="BK149" s="48">
        <v>147</v>
      </c>
      <c r="BL149" s="79"/>
      <c r="BM149" s="74">
        <v>11</v>
      </c>
      <c r="BN149" s="74">
        <v>13</v>
      </c>
      <c r="BO149" s="48">
        <v>147</v>
      </c>
    </row>
    <row r="150" spans="21:67" x14ac:dyDescent="0.15">
      <c r="U150" s="75"/>
      <c r="V150" s="75"/>
      <c r="X150" s="75"/>
      <c r="Y150" s="75"/>
      <c r="Z150" s="75"/>
      <c r="AB150" s="75"/>
      <c r="AC150" s="79"/>
      <c r="AD150" s="79"/>
      <c r="AF150" s="79"/>
      <c r="AG150" s="79"/>
      <c r="AH150" s="79"/>
      <c r="AJ150" s="79"/>
      <c r="AK150" s="79"/>
      <c r="AL150" s="79"/>
      <c r="AN150" s="79"/>
      <c r="AO150" s="79"/>
      <c r="AP150" s="79"/>
      <c r="AR150" s="79"/>
      <c r="AS150" s="79"/>
      <c r="AT150" s="79"/>
      <c r="AV150" s="79"/>
      <c r="AW150" s="79"/>
      <c r="AX150" s="79"/>
      <c r="AZ150" s="79"/>
      <c r="BA150" s="79"/>
      <c r="BB150" s="79"/>
      <c r="BD150" s="79"/>
      <c r="BE150" s="74">
        <v>15</v>
      </c>
      <c r="BF150" s="74">
        <v>16</v>
      </c>
      <c r="BG150" s="48">
        <v>148</v>
      </c>
      <c r="BH150" s="79"/>
      <c r="BI150" s="74">
        <v>12</v>
      </c>
      <c r="BJ150" s="74">
        <v>17</v>
      </c>
      <c r="BK150" s="48">
        <v>148</v>
      </c>
      <c r="BL150" s="79"/>
      <c r="BM150" s="74">
        <v>11</v>
      </c>
      <c r="BN150" s="74">
        <v>14</v>
      </c>
      <c r="BO150" s="48">
        <v>148</v>
      </c>
    </row>
    <row r="151" spans="21:67" x14ac:dyDescent="0.15">
      <c r="U151" s="75"/>
      <c r="V151" s="75"/>
      <c r="X151" s="75"/>
      <c r="Y151" s="75"/>
      <c r="Z151" s="75"/>
      <c r="AB151" s="75"/>
      <c r="AC151" s="79"/>
      <c r="AD151" s="79"/>
      <c r="AF151" s="79"/>
      <c r="AG151" s="79"/>
      <c r="AH151" s="79"/>
      <c r="AJ151" s="79"/>
      <c r="AK151" s="79"/>
      <c r="AL151" s="79"/>
      <c r="AN151" s="79"/>
      <c r="AO151" s="79"/>
      <c r="AP151" s="79"/>
      <c r="AR151" s="79"/>
      <c r="AS151" s="79"/>
      <c r="AT151" s="79"/>
      <c r="AV151" s="79"/>
      <c r="AW151" s="79"/>
      <c r="AX151" s="79"/>
      <c r="AZ151" s="79"/>
      <c r="BA151" s="79"/>
      <c r="BB151" s="79"/>
      <c r="BD151" s="79"/>
      <c r="BE151" s="74">
        <v>15</v>
      </c>
      <c r="BF151" s="74">
        <v>17</v>
      </c>
      <c r="BG151" s="48">
        <v>149</v>
      </c>
      <c r="BH151" s="79"/>
      <c r="BI151" s="74">
        <v>12</v>
      </c>
      <c r="BJ151" s="74">
        <v>18</v>
      </c>
      <c r="BK151" s="48">
        <v>149</v>
      </c>
      <c r="BL151" s="79"/>
      <c r="BM151" s="74">
        <v>11</v>
      </c>
      <c r="BN151" s="74">
        <v>15</v>
      </c>
      <c r="BO151" s="48">
        <v>149</v>
      </c>
    </row>
    <row r="152" spans="21:67" x14ac:dyDescent="0.15">
      <c r="U152" s="75"/>
      <c r="V152" s="75"/>
      <c r="X152" s="75"/>
      <c r="Y152" s="75"/>
      <c r="Z152" s="75"/>
      <c r="AB152" s="75"/>
      <c r="AC152" s="79"/>
      <c r="AD152" s="79"/>
      <c r="AF152" s="79"/>
      <c r="AG152" s="79"/>
      <c r="AH152" s="79"/>
      <c r="AJ152" s="79"/>
      <c r="AK152" s="79"/>
      <c r="AL152" s="79"/>
      <c r="AN152" s="79"/>
      <c r="AO152" s="79"/>
      <c r="AP152" s="79"/>
      <c r="AR152" s="79"/>
      <c r="AS152" s="79"/>
      <c r="AT152" s="79"/>
      <c r="AV152" s="79"/>
      <c r="AW152" s="79"/>
      <c r="AX152" s="79"/>
      <c r="AZ152" s="79"/>
      <c r="BA152" s="79"/>
      <c r="BB152" s="79"/>
      <c r="BD152" s="79"/>
      <c r="BE152" s="74">
        <v>15</v>
      </c>
      <c r="BF152" s="74">
        <v>18</v>
      </c>
      <c r="BG152" s="48">
        <v>150</v>
      </c>
      <c r="BH152" s="79"/>
      <c r="BI152" s="74">
        <v>12</v>
      </c>
      <c r="BJ152" s="74">
        <v>19</v>
      </c>
      <c r="BK152" s="48">
        <v>150</v>
      </c>
      <c r="BL152" s="79"/>
      <c r="BM152" s="74">
        <v>11</v>
      </c>
      <c r="BN152" s="74">
        <v>16</v>
      </c>
      <c r="BO152" s="48">
        <v>150</v>
      </c>
    </row>
    <row r="153" spans="21:67" x14ac:dyDescent="0.15">
      <c r="U153" s="75"/>
      <c r="V153" s="75"/>
      <c r="X153" s="75"/>
      <c r="Y153" s="75"/>
      <c r="Z153" s="75"/>
      <c r="AB153" s="75"/>
      <c r="AC153" s="79"/>
      <c r="AD153" s="79"/>
      <c r="AF153" s="79"/>
      <c r="AG153" s="79"/>
      <c r="AH153" s="79"/>
      <c r="AJ153" s="79"/>
      <c r="AK153" s="79"/>
      <c r="AL153" s="79"/>
      <c r="AN153" s="79"/>
      <c r="AO153" s="79"/>
      <c r="AP153" s="79"/>
      <c r="AR153" s="79"/>
      <c r="AS153" s="79"/>
      <c r="AT153" s="79"/>
      <c r="AV153" s="79"/>
      <c r="AW153" s="79"/>
      <c r="AX153" s="79"/>
      <c r="AZ153" s="79"/>
      <c r="BA153" s="79"/>
      <c r="BB153" s="79"/>
      <c r="BD153" s="79"/>
      <c r="BE153" s="74">
        <v>16</v>
      </c>
      <c r="BF153" s="74">
        <v>17</v>
      </c>
      <c r="BG153" s="48">
        <v>151</v>
      </c>
      <c r="BH153" s="79"/>
      <c r="BI153" s="74">
        <v>13</v>
      </c>
      <c r="BJ153" s="74">
        <v>14</v>
      </c>
      <c r="BK153" s="48">
        <v>151</v>
      </c>
      <c r="BL153" s="79"/>
      <c r="BM153" s="74">
        <v>11</v>
      </c>
      <c r="BN153" s="74">
        <v>17</v>
      </c>
      <c r="BO153" s="48">
        <v>151</v>
      </c>
    </row>
    <row r="154" spans="21:67" x14ac:dyDescent="0.15">
      <c r="U154" s="75"/>
      <c r="V154" s="75"/>
      <c r="X154" s="75"/>
      <c r="Y154" s="75"/>
      <c r="Z154" s="75"/>
      <c r="AB154" s="75"/>
      <c r="AC154" s="79"/>
      <c r="AD154" s="79"/>
      <c r="AF154" s="79"/>
      <c r="AG154" s="79"/>
      <c r="AH154" s="79"/>
      <c r="AJ154" s="79"/>
      <c r="AK154" s="79"/>
      <c r="AL154" s="79"/>
      <c r="AN154" s="79"/>
      <c r="AO154" s="79"/>
      <c r="AP154" s="79"/>
      <c r="AR154" s="79"/>
      <c r="AS154" s="79"/>
      <c r="AT154" s="79"/>
      <c r="AV154" s="79"/>
      <c r="AW154" s="79"/>
      <c r="AX154" s="79"/>
      <c r="AZ154" s="79"/>
      <c r="BA154" s="79"/>
      <c r="BB154" s="79"/>
      <c r="BD154" s="79"/>
      <c r="BE154" s="74">
        <v>16</v>
      </c>
      <c r="BF154" s="74">
        <v>18</v>
      </c>
      <c r="BG154" s="48">
        <v>152</v>
      </c>
      <c r="BH154" s="79"/>
      <c r="BI154" s="74">
        <v>13</v>
      </c>
      <c r="BJ154" s="74">
        <v>15</v>
      </c>
      <c r="BK154" s="48">
        <v>152</v>
      </c>
      <c r="BL154" s="79"/>
      <c r="BM154" s="74">
        <v>11</v>
      </c>
      <c r="BN154" s="74">
        <v>18</v>
      </c>
      <c r="BO154" s="48">
        <v>152</v>
      </c>
    </row>
    <row r="155" spans="21:67" x14ac:dyDescent="0.15">
      <c r="U155" s="75"/>
      <c r="V155" s="75"/>
      <c r="X155" s="75"/>
      <c r="Y155" s="75"/>
      <c r="Z155" s="75"/>
      <c r="AB155" s="75"/>
      <c r="AC155" s="79"/>
      <c r="AD155" s="79"/>
      <c r="AF155" s="79"/>
      <c r="AG155" s="79"/>
      <c r="AH155" s="79"/>
      <c r="AJ155" s="79"/>
      <c r="AK155" s="79"/>
      <c r="AL155" s="79"/>
      <c r="AN155" s="79"/>
      <c r="AO155" s="79"/>
      <c r="AP155" s="79"/>
      <c r="AR155" s="79"/>
      <c r="AS155" s="79"/>
      <c r="AT155" s="79"/>
      <c r="AV155" s="79"/>
      <c r="AW155" s="79"/>
      <c r="AX155" s="79"/>
      <c r="AZ155" s="79"/>
      <c r="BA155" s="79"/>
      <c r="BB155" s="79"/>
      <c r="BD155" s="79"/>
      <c r="BE155" s="74">
        <v>17</v>
      </c>
      <c r="BF155" s="74">
        <v>18</v>
      </c>
      <c r="BG155" s="48">
        <v>153</v>
      </c>
      <c r="BH155" s="79"/>
      <c r="BI155" s="74">
        <v>13</v>
      </c>
      <c r="BJ155" s="74">
        <v>16</v>
      </c>
      <c r="BK155" s="48">
        <v>153</v>
      </c>
      <c r="BL155" s="79"/>
      <c r="BM155" s="74">
        <v>11</v>
      </c>
      <c r="BN155" s="74">
        <v>19</v>
      </c>
      <c r="BO155" s="48">
        <v>153</v>
      </c>
    </row>
    <row r="156" spans="21:67" x14ac:dyDescent="0.15">
      <c r="U156" s="75"/>
      <c r="V156" s="75"/>
      <c r="X156" s="75"/>
      <c r="Y156" s="75"/>
      <c r="Z156" s="75"/>
      <c r="AB156" s="75"/>
      <c r="AC156" s="79"/>
      <c r="AD156" s="79"/>
      <c r="AF156" s="79"/>
      <c r="AG156" s="79"/>
      <c r="AH156" s="79"/>
      <c r="AJ156" s="79"/>
      <c r="AK156" s="79"/>
      <c r="AL156" s="79"/>
      <c r="AN156" s="79"/>
      <c r="AO156" s="79"/>
      <c r="AP156" s="79"/>
      <c r="AR156" s="79"/>
      <c r="AS156" s="79"/>
      <c r="AT156" s="79"/>
      <c r="AV156" s="79"/>
      <c r="AW156" s="79"/>
      <c r="AX156" s="79"/>
      <c r="AZ156" s="79"/>
      <c r="BA156" s="79"/>
      <c r="BB156" s="79"/>
      <c r="BD156" s="79"/>
      <c r="BE156" s="79"/>
      <c r="BF156" s="79"/>
      <c r="BH156" s="79"/>
      <c r="BI156" s="74">
        <v>13</v>
      </c>
      <c r="BJ156" s="74">
        <v>17</v>
      </c>
      <c r="BK156" s="48">
        <v>154</v>
      </c>
      <c r="BL156" s="79"/>
      <c r="BM156" s="74">
        <v>11</v>
      </c>
      <c r="BN156" s="74">
        <v>20</v>
      </c>
      <c r="BO156" s="48">
        <v>154</v>
      </c>
    </row>
    <row r="157" spans="21:67" x14ac:dyDescent="0.15">
      <c r="U157" s="75"/>
      <c r="V157" s="75"/>
      <c r="X157" s="75"/>
      <c r="Y157" s="75"/>
      <c r="Z157" s="75"/>
      <c r="AB157" s="75"/>
      <c r="AC157" s="79"/>
      <c r="AD157" s="79"/>
      <c r="AF157" s="79"/>
      <c r="AG157" s="79"/>
      <c r="AH157" s="79"/>
      <c r="AJ157" s="79"/>
      <c r="AK157" s="79"/>
      <c r="AL157" s="79"/>
      <c r="AN157" s="79"/>
      <c r="AO157" s="79"/>
      <c r="AP157" s="79"/>
      <c r="AR157" s="79"/>
      <c r="AS157" s="79"/>
      <c r="AT157" s="79"/>
      <c r="AV157" s="79"/>
      <c r="AW157" s="79"/>
      <c r="AX157" s="79"/>
      <c r="AZ157" s="79"/>
      <c r="BA157" s="79"/>
      <c r="BB157" s="79"/>
      <c r="BD157" s="79"/>
      <c r="BE157" s="79"/>
      <c r="BF157" s="79"/>
      <c r="BH157" s="79"/>
      <c r="BI157" s="74">
        <v>13</v>
      </c>
      <c r="BJ157" s="74">
        <v>18</v>
      </c>
      <c r="BK157" s="48">
        <v>155</v>
      </c>
      <c r="BL157" s="79"/>
      <c r="BM157" s="74">
        <v>12</v>
      </c>
      <c r="BN157" s="74">
        <v>13</v>
      </c>
      <c r="BO157" s="48">
        <v>155</v>
      </c>
    </row>
    <row r="158" spans="21:67" x14ac:dyDescent="0.15">
      <c r="U158" s="75"/>
      <c r="V158" s="75"/>
      <c r="X158" s="75"/>
      <c r="Y158" s="75"/>
      <c r="Z158" s="75"/>
      <c r="AB158" s="75"/>
      <c r="AC158" s="79"/>
      <c r="AD158" s="79"/>
      <c r="AF158" s="79"/>
      <c r="AG158" s="79"/>
      <c r="AH158" s="79"/>
      <c r="AJ158" s="79"/>
      <c r="AK158" s="79"/>
      <c r="AL158" s="79"/>
      <c r="AN158" s="79"/>
      <c r="AO158" s="79"/>
      <c r="AP158" s="79"/>
      <c r="AR158" s="79"/>
      <c r="AS158" s="79"/>
      <c r="AT158" s="79"/>
      <c r="AV158" s="79"/>
      <c r="AW158" s="79"/>
      <c r="AX158" s="79"/>
      <c r="AZ158" s="79"/>
      <c r="BA158" s="79"/>
      <c r="BB158" s="79"/>
      <c r="BD158" s="79"/>
      <c r="BE158" s="79"/>
      <c r="BF158" s="79"/>
      <c r="BH158" s="79"/>
      <c r="BI158" s="74">
        <v>13</v>
      </c>
      <c r="BJ158" s="74">
        <v>19</v>
      </c>
      <c r="BK158" s="48">
        <v>156</v>
      </c>
      <c r="BL158" s="79"/>
      <c r="BM158" s="74">
        <v>12</v>
      </c>
      <c r="BN158" s="74">
        <v>14</v>
      </c>
      <c r="BO158" s="48">
        <v>156</v>
      </c>
    </row>
    <row r="159" spans="21:67" x14ac:dyDescent="0.15">
      <c r="U159" s="75"/>
      <c r="V159" s="75"/>
      <c r="X159" s="75"/>
      <c r="Y159" s="75"/>
      <c r="Z159" s="75"/>
      <c r="AB159" s="75"/>
      <c r="AC159" s="79"/>
      <c r="AD159" s="79"/>
      <c r="AF159" s="79"/>
      <c r="AG159" s="79"/>
      <c r="AH159" s="79"/>
      <c r="AJ159" s="79"/>
      <c r="AK159" s="79"/>
      <c r="AL159" s="79"/>
      <c r="AN159" s="79"/>
      <c r="AO159" s="79"/>
      <c r="AP159" s="79"/>
      <c r="AR159" s="79"/>
      <c r="AS159" s="79"/>
      <c r="AT159" s="79"/>
      <c r="AV159" s="79"/>
      <c r="AW159" s="79"/>
      <c r="AX159" s="79"/>
      <c r="AZ159" s="79"/>
      <c r="BA159" s="79"/>
      <c r="BB159" s="79"/>
      <c r="BD159" s="79"/>
      <c r="BE159" s="79"/>
      <c r="BF159" s="79"/>
      <c r="BH159" s="79"/>
      <c r="BI159" s="74">
        <v>14</v>
      </c>
      <c r="BJ159" s="74">
        <v>15</v>
      </c>
      <c r="BK159" s="48">
        <v>157</v>
      </c>
      <c r="BL159" s="79"/>
      <c r="BM159" s="74">
        <v>12</v>
      </c>
      <c r="BN159" s="74">
        <v>15</v>
      </c>
      <c r="BO159" s="48">
        <v>157</v>
      </c>
    </row>
    <row r="160" spans="21:67" x14ac:dyDescent="0.15">
      <c r="U160" s="75"/>
      <c r="V160" s="75"/>
      <c r="X160" s="75"/>
      <c r="Y160" s="75"/>
      <c r="Z160" s="75"/>
      <c r="AB160" s="75"/>
      <c r="AC160" s="79"/>
      <c r="AD160" s="79"/>
      <c r="AF160" s="79"/>
      <c r="AG160" s="79"/>
      <c r="AH160" s="79"/>
      <c r="AJ160" s="79"/>
      <c r="AK160" s="79"/>
      <c r="AL160" s="79"/>
      <c r="AN160" s="79"/>
      <c r="AO160" s="79"/>
      <c r="AP160" s="79"/>
      <c r="AR160" s="79"/>
      <c r="AS160" s="79"/>
      <c r="AT160" s="79"/>
      <c r="AV160" s="79"/>
      <c r="AW160" s="79"/>
      <c r="AX160" s="79"/>
      <c r="AZ160" s="79"/>
      <c r="BA160" s="79"/>
      <c r="BB160" s="79"/>
      <c r="BD160" s="79"/>
      <c r="BE160" s="79"/>
      <c r="BF160" s="79"/>
      <c r="BH160" s="79"/>
      <c r="BI160" s="74">
        <v>14</v>
      </c>
      <c r="BJ160" s="74">
        <v>16</v>
      </c>
      <c r="BK160" s="48">
        <v>158</v>
      </c>
      <c r="BL160" s="79"/>
      <c r="BM160" s="74">
        <v>12</v>
      </c>
      <c r="BN160" s="74">
        <v>16</v>
      </c>
      <c r="BO160" s="48">
        <v>158</v>
      </c>
    </row>
    <row r="161" spans="21:67" x14ac:dyDescent="0.15">
      <c r="U161" s="75"/>
      <c r="V161" s="75"/>
      <c r="X161" s="75"/>
      <c r="Y161" s="75"/>
      <c r="Z161" s="75"/>
      <c r="AB161" s="75"/>
      <c r="AC161" s="79"/>
      <c r="AD161" s="79"/>
      <c r="AF161" s="79"/>
      <c r="AG161" s="79"/>
      <c r="AH161" s="79"/>
      <c r="AJ161" s="79"/>
      <c r="AK161" s="79"/>
      <c r="AL161" s="79"/>
      <c r="AN161" s="79"/>
      <c r="AO161" s="79"/>
      <c r="AP161" s="79"/>
      <c r="AR161" s="79"/>
      <c r="AS161" s="79"/>
      <c r="AT161" s="79"/>
      <c r="AV161" s="79"/>
      <c r="AW161" s="79"/>
      <c r="AX161" s="79"/>
      <c r="AZ161" s="79"/>
      <c r="BA161" s="79"/>
      <c r="BB161" s="79"/>
      <c r="BD161" s="79"/>
      <c r="BE161" s="79"/>
      <c r="BF161" s="79"/>
      <c r="BH161" s="79"/>
      <c r="BI161" s="74">
        <v>14</v>
      </c>
      <c r="BJ161" s="74">
        <v>17</v>
      </c>
      <c r="BK161" s="48">
        <v>159</v>
      </c>
      <c r="BL161" s="79"/>
      <c r="BM161" s="74">
        <v>12</v>
      </c>
      <c r="BN161" s="74">
        <v>17</v>
      </c>
      <c r="BO161" s="48">
        <v>159</v>
      </c>
    </row>
    <row r="162" spans="21:67" x14ac:dyDescent="0.15">
      <c r="U162" s="75"/>
      <c r="V162" s="75"/>
      <c r="X162" s="75"/>
      <c r="Y162" s="75"/>
      <c r="Z162" s="75"/>
      <c r="AB162" s="75"/>
      <c r="AC162" s="79"/>
      <c r="AD162" s="79"/>
      <c r="AF162" s="79"/>
      <c r="AG162" s="79"/>
      <c r="AH162" s="79"/>
      <c r="AJ162" s="79"/>
      <c r="AK162" s="79"/>
      <c r="AL162" s="79"/>
      <c r="AN162" s="79"/>
      <c r="AO162" s="79"/>
      <c r="AP162" s="79"/>
      <c r="AR162" s="79"/>
      <c r="AS162" s="79"/>
      <c r="AT162" s="79"/>
      <c r="AV162" s="79"/>
      <c r="AW162" s="79"/>
      <c r="AX162" s="79"/>
      <c r="AZ162" s="79"/>
      <c r="BA162" s="79"/>
      <c r="BB162" s="79"/>
      <c r="BD162" s="79"/>
      <c r="BE162" s="79"/>
      <c r="BF162" s="79"/>
      <c r="BH162" s="79"/>
      <c r="BI162" s="74">
        <v>14</v>
      </c>
      <c r="BJ162" s="74">
        <v>18</v>
      </c>
      <c r="BK162" s="48">
        <v>160</v>
      </c>
      <c r="BL162" s="79"/>
      <c r="BM162" s="74">
        <v>12</v>
      </c>
      <c r="BN162" s="74">
        <v>18</v>
      </c>
      <c r="BO162" s="48">
        <v>160</v>
      </c>
    </row>
    <row r="163" spans="21:67" x14ac:dyDescent="0.15">
      <c r="U163" s="75"/>
      <c r="V163" s="75"/>
      <c r="X163" s="75"/>
      <c r="Y163" s="75"/>
      <c r="Z163" s="75"/>
      <c r="AB163" s="75"/>
      <c r="AC163" s="79"/>
      <c r="AD163" s="79"/>
      <c r="AF163" s="79"/>
      <c r="AG163" s="79"/>
      <c r="AH163" s="79"/>
      <c r="AJ163" s="79"/>
      <c r="AK163" s="79"/>
      <c r="AL163" s="79"/>
      <c r="AN163" s="79"/>
      <c r="AO163" s="79"/>
      <c r="AP163" s="79"/>
      <c r="AR163" s="79"/>
      <c r="AS163" s="79"/>
      <c r="AT163" s="79"/>
      <c r="AV163" s="79"/>
      <c r="AW163" s="79"/>
      <c r="AX163" s="79"/>
      <c r="AZ163" s="79"/>
      <c r="BA163" s="79"/>
      <c r="BB163" s="79"/>
      <c r="BD163" s="79"/>
      <c r="BE163" s="79"/>
      <c r="BF163" s="79"/>
      <c r="BH163" s="79"/>
      <c r="BI163" s="74">
        <v>14</v>
      </c>
      <c r="BJ163" s="74">
        <v>19</v>
      </c>
      <c r="BK163" s="48">
        <v>161</v>
      </c>
      <c r="BL163" s="79"/>
      <c r="BM163" s="74">
        <v>12</v>
      </c>
      <c r="BN163" s="74">
        <v>19</v>
      </c>
      <c r="BO163" s="48">
        <v>161</v>
      </c>
    </row>
    <row r="164" spans="21:67" x14ac:dyDescent="0.15">
      <c r="U164" s="75"/>
      <c r="V164" s="75"/>
      <c r="X164" s="75"/>
      <c r="Y164" s="75"/>
      <c r="Z164" s="75"/>
      <c r="AB164" s="75"/>
      <c r="AC164" s="79"/>
      <c r="AD164" s="79"/>
      <c r="AF164" s="79"/>
      <c r="AG164" s="79"/>
      <c r="AH164" s="79"/>
      <c r="AJ164" s="79"/>
      <c r="AK164" s="79"/>
      <c r="AL164" s="79"/>
      <c r="AN164" s="79"/>
      <c r="AO164" s="79"/>
      <c r="AP164" s="79"/>
      <c r="AR164" s="79"/>
      <c r="AS164" s="79"/>
      <c r="AT164" s="79"/>
      <c r="AV164" s="79"/>
      <c r="AW164" s="79"/>
      <c r="AX164" s="79"/>
      <c r="AZ164" s="79"/>
      <c r="BA164" s="79"/>
      <c r="BB164" s="79"/>
      <c r="BD164" s="79"/>
      <c r="BE164" s="79"/>
      <c r="BF164" s="79"/>
      <c r="BH164" s="79"/>
      <c r="BI164" s="74">
        <v>15</v>
      </c>
      <c r="BJ164" s="74">
        <v>16</v>
      </c>
      <c r="BK164" s="48">
        <v>162</v>
      </c>
      <c r="BL164" s="79"/>
      <c r="BM164" s="74">
        <v>12</v>
      </c>
      <c r="BN164" s="74">
        <v>20</v>
      </c>
      <c r="BO164" s="48">
        <v>162</v>
      </c>
    </row>
    <row r="165" spans="21:67" x14ac:dyDescent="0.15">
      <c r="U165" s="75"/>
      <c r="V165" s="75"/>
      <c r="X165" s="75"/>
      <c r="Y165" s="75"/>
      <c r="Z165" s="75"/>
      <c r="AB165" s="75"/>
      <c r="AC165" s="79"/>
      <c r="AD165" s="79"/>
      <c r="AF165" s="79"/>
      <c r="AG165" s="79"/>
      <c r="AH165" s="79"/>
      <c r="AJ165" s="79"/>
      <c r="AK165" s="79"/>
      <c r="AL165" s="79"/>
      <c r="AN165" s="79"/>
      <c r="AO165" s="79"/>
      <c r="AP165" s="79"/>
      <c r="AR165" s="79"/>
      <c r="AS165" s="79"/>
      <c r="AT165" s="79"/>
      <c r="AV165" s="79"/>
      <c r="AW165" s="79"/>
      <c r="AX165" s="79"/>
      <c r="AZ165" s="79"/>
      <c r="BA165" s="79"/>
      <c r="BB165" s="79"/>
      <c r="BD165" s="79"/>
      <c r="BE165" s="79"/>
      <c r="BF165" s="79"/>
      <c r="BH165" s="79"/>
      <c r="BI165" s="74">
        <v>15</v>
      </c>
      <c r="BJ165" s="74">
        <v>17</v>
      </c>
      <c r="BK165" s="48">
        <v>163</v>
      </c>
      <c r="BL165" s="79"/>
      <c r="BM165" s="74">
        <v>13</v>
      </c>
      <c r="BN165" s="74">
        <v>14</v>
      </c>
      <c r="BO165" s="48">
        <v>163</v>
      </c>
    </row>
    <row r="166" spans="21:67" x14ac:dyDescent="0.15">
      <c r="U166" s="75"/>
      <c r="V166" s="75"/>
      <c r="X166" s="75"/>
      <c r="Y166" s="75"/>
      <c r="Z166" s="75"/>
      <c r="AB166" s="75"/>
      <c r="AC166" s="79"/>
      <c r="AD166" s="79"/>
      <c r="AF166" s="79"/>
      <c r="AG166" s="79"/>
      <c r="AH166" s="79"/>
      <c r="AJ166" s="79"/>
      <c r="AK166" s="79"/>
      <c r="AL166" s="79"/>
      <c r="AN166" s="79"/>
      <c r="AO166" s="79"/>
      <c r="AP166" s="79"/>
      <c r="AR166" s="79"/>
      <c r="AS166" s="79"/>
      <c r="AT166" s="79"/>
      <c r="AV166" s="79"/>
      <c r="AW166" s="79"/>
      <c r="AX166" s="79"/>
      <c r="AZ166" s="79"/>
      <c r="BA166" s="79"/>
      <c r="BB166" s="79"/>
      <c r="BD166" s="79"/>
      <c r="BE166" s="79"/>
      <c r="BF166" s="79"/>
      <c r="BH166" s="79"/>
      <c r="BI166" s="74">
        <v>15</v>
      </c>
      <c r="BJ166" s="74">
        <v>18</v>
      </c>
      <c r="BK166" s="48">
        <v>164</v>
      </c>
      <c r="BL166" s="79"/>
      <c r="BM166" s="74">
        <v>13</v>
      </c>
      <c r="BN166" s="74">
        <v>15</v>
      </c>
      <c r="BO166" s="48">
        <v>164</v>
      </c>
    </row>
    <row r="167" spans="21:67" x14ac:dyDescent="0.15">
      <c r="U167" s="75"/>
      <c r="V167" s="75"/>
      <c r="X167" s="75"/>
      <c r="Y167" s="75"/>
      <c r="Z167" s="75"/>
      <c r="AB167" s="75"/>
      <c r="AC167" s="79"/>
      <c r="AD167" s="79"/>
      <c r="AF167" s="79"/>
      <c r="AG167" s="79"/>
      <c r="AH167" s="79"/>
      <c r="AJ167" s="79"/>
      <c r="AK167" s="79"/>
      <c r="AL167" s="79"/>
      <c r="AN167" s="79"/>
      <c r="AO167" s="79"/>
      <c r="AP167" s="79"/>
      <c r="AR167" s="79"/>
      <c r="AS167" s="79"/>
      <c r="AT167" s="79"/>
      <c r="AV167" s="79"/>
      <c r="AW167" s="79"/>
      <c r="AX167" s="79"/>
      <c r="AZ167" s="79"/>
      <c r="BA167" s="79"/>
      <c r="BB167" s="79"/>
      <c r="BD167" s="79"/>
      <c r="BE167" s="79"/>
      <c r="BF167" s="79"/>
      <c r="BH167" s="79"/>
      <c r="BI167" s="74">
        <v>15</v>
      </c>
      <c r="BJ167" s="74">
        <v>19</v>
      </c>
      <c r="BK167" s="48">
        <v>165</v>
      </c>
      <c r="BL167" s="79"/>
      <c r="BM167" s="74">
        <v>13</v>
      </c>
      <c r="BN167" s="74">
        <v>16</v>
      </c>
      <c r="BO167" s="48">
        <v>165</v>
      </c>
    </row>
    <row r="168" spans="21:67" x14ac:dyDescent="0.15">
      <c r="U168" s="75"/>
      <c r="V168" s="75"/>
      <c r="X168" s="75"/>
      <c r="Y168" s="75"/>
      <c r="Z168" s="75"/>
      <c r="AB168" s="75"/>
      <c r="AC168" s="79"/>
      <c r="AD168" s="79"/>
      <c r="AF168" s="79"/>
      <c r="AG168" s="79"/>
      <c r="AH168" s="79"/>
      <c r="AJ168" s="79"/>
      <c r="AK168" s="79"/>
      <c r="AL168" s="79"/>
      <c r="AN168" s="79"/>
      <c r="AO168" s="79"/>
      <c r="AP168" s="79"/>
      <c r="AR168" s="79"/>
      <c r="AS168" s="79"/>
      <c r="AT168" s="79"/>
      <c r="AV168" s="79"/>
      <c r="AW168" s="79"/>
      <c r="AX168" s="79"/>
      <c r="AZ168" s="79"/>
      <c r="BA168" s="79"/>
      <c r="BB168" s="79"/>
      <c r="BD168" s="79"/>
      <c r="BE168" s="79"/>
      <c r="BF168" s="79"/>
      <c r="BH168" s="79"/>
      <c r="BI168" s="74">
        <v>16</v>
      </c>
      <c r="BJ168" s="74">
        <v>17</v>
      </c>
      <c r="BK168" s="48">
        <v>166</v>
      </c>
      <c r="BL168" s="79"/>
      <c r="BM168" s="74">
        <v>13</v>
      </c>
      <c r="BN168" s="74">
        <v>17</v>
      </c>
      <c r="BO168" s="48">
        <v>166</v>
      </c>
    </row>
    <row r="169" spans="21:67" x14ac:dyDescent="0.15">
      <c r="U169" s="75"/>
      <c r="V169" s="75"/>
      <c r="X169" s="75"/>
      <c r="Y169" s="75"/>
      <c r="Z169" s="75"/>
      <c r="AB169" s="75"/>
      <c r="AC169" s="79"/>
      <c r="AD169" s="79"/>
      <c r="AF169" s="79"/>
      <c r="AG169" s="79"/>
      <c r="AH169" s="79"/>
      <c r="AJ169" s="79"/>
      <c r="AK169" s="79"/>
      <c r="AL169" s="79"/>
      <c r="AN169" s="79"/>
      <c r="AO169" s="79"/>
      <c r="AP169" s="79"/>
      <c r="AR169" s="79"/>
      <c r="AS169" s="79"/>
      <c r="AT169" s="79"/>
      <c r="AV169" s="79"/>
      <c r="AW169" s="79"/>
      <c r="AX169" s="79"/>
      <c r="AZ169" s="79"/>
      <c r="BA169" s="79"/>
      <c r="BB169" s="79"/>
      <c r="BD169" s="79"/>
      <c r="BE169" s="79"/>
      <c r="BF169" s="79"/>
      <c r="BH169" s="79"/>
      <c r="BI169" s="74">
        <v>16</v>
      </c>
      <c r="BJ169" s="74">
        <v>18</v>
      </c>
      <c r="BK169" s="48">
        <v>167</v>
      </c>
      <c r="BL169" s="79"/>
      <c r="BM169" s="74">
        <v>13</v>
      </c>
      <c r="BN169" s="74">
        <v>18</v>
      </c>
      <c r="BO169" s="48">
        <v>167</v>
      </c>
    </row>
    <row r="170" spans="21:67" x14ac:dyDescent="0.15">
      <c r="U170" s="75"/>
      <c r="V170" s="75"/>
      <c r="X170" s="75"/>
      <c r="Y170" s="75"/>
      <c r="Z170" s="75"/>
      <c r="AB170" s="75"/>
      <c r="AC170" s="79"/>
      <c r="AD170" s="79"/>
      <c r="AF170" s="79"/>
      <c r="AG170" s="79"/>
      <c r="AH170" s="79"/>
      <c r="AJ170" s="79"/>
      <c r="AK170" s="79"/>
      <c r="AL170" s="79"/>
      <c r="AN170" s="79"/>
      <c r="AO170" s="79"/>
      <c r="AP170" s="79"/>
      <c r="AR170" s="79"/>
      <c r="AS170" s="79"/>
      <c r="AT170" s="79"/>
      <c r="AV170" s="79"/>
      <c r="AW170" s="79"/>
      <c r="AX170" s="79"/>
      <c r="AZ170" s="79"/>
      <c r="BA170" s="79"/>
      <c r="BB170" s="79"/>
      <c r="BD170" s="79"/>
      <c r="BE170" s="79"/>
      <c r="BF170" s="79"/>
      <c r="BH170" s="79"/>
      <c r="BI170" s="74">
        <v>16</v>
      </c>
      <c r="BJ170" s="74">
        <v>19</v>
      </c>
      <c r="BK170" s="48">
        <v>168</v>
      </c>
      <c r="BL170" s="79"/>
      <c r="BM170" s="74">
        <v>13</v>
      </c>
      <c r="BN170" s="74">
        <v>19</v>
      </c>
      <c r="BO170" s="48">
        <v>168</v>
      </c>
    </row>
    <row r="171" spans="21:67" x14ac:dyDescent="0.15">
      <c r="U171" s="75"/>
      <c r="V171" s="75"/>
      <c r="X171" s="75"/>
      <c r="Y171" s="75"/>
      <c r="Z171" s="75"/>
      <c r="AB171" s="75"/>
      <c r="AC171" s="79"/>
      <c r="AD171" s="79"/>
      <c r="AF171" s="79"/>
      <c r="AG171" s="79"/>
      <c r="AH171" s="79"/>
      <c r="AJ171" s="79"/>
      <c r="AK171" s="79"/>
      <c r="AL171" s="79"/>
      <c r="AN171" s="79"/>
      <c r="AO171" s="79"/>
      <c r="AP171" s="79"/>
      <c r="AR171" s="79"/>
      <c r="AS171" s="79"/>
      <c r="AT171" s="79"/>
      <c r="AV171" s="79"/>
      <c r="AW171" s="79"/>
      <c r="AX171" s="79"/>
      <c r="AZ171" s="79"/>
      <c r="BA171" s="79"/>
      <c r="BB171" s="79"/>
      <c r="BD171" s="79"/>
      <c r="BE171" s="79"/>
      <c r="BF171" s="79"/>
      <c r="BH171" s="79"/>
      <c r="BI171" s="74">
        <v>17</v>
      </c>
      <c r="BJ171" s="74">
        <v>18</v>
      </c>
      <c r="BK171" s="48">
        <v>169</v>
      </c>
      <c r="BL171" s="79"/>
      <c r="BM171" s="74">
        <v>13</v>
      </c>
      <c r="BN171" s="74">
        <v>20</v>
      </c>
      <c r="BO171" s="48">
        <v>169</v>
      </c>
    </row>
    <row r="172" spans="21:67" x14ac:dyDescent="0.15">
      <c r="U172" s="75"/>
      <c r="V172" s="75"/>
      <c r="X172" s="75"/>
      <c r="Y172" s="75"/>
      <c r="Z172" s="75"/>
      <c r="AB172" s="75"/>
      <c r="AC172" s="79"/>
      <c r="AD172" s="79"/>
      <c r="AF172" s="79"/>
      <c r="AG172" s="79"/>
      <c r="AH172" s="79"/>
      <c r="AJ172" s="79"/>
      <c r="AK172" s="79"/>
      <c r="AL172" s="79"/>
      <c r="AN172" s="79"/>
      <c r="AO172" s="79"/>
      <c r="AP172" s="79"/>
      <c r="AR172" s="79"/>
      <c r="AS172" s="79"/>
      <c r="AT172" s="79"/>
      <c r="AV172" s="79"/>
      <c r="AW172" s="79"/>
      <c r="AX172" s="79"/>
      <c r="AZ172" s="79"/>
      <c r="BA172" s="79"/>
      <c r="BB172" s="79"/>
      <c r="BD172" s="79"/>
      <c r="BE172" s="79"/>
      <c r="BF172" s="79"/>
      <c r="BH172" s="79"/>
      <c r="BI172" s="74">
        <v>17</v>
      </c>
      <c r="BJ172" s="74">
        <v>19</v>
      </c>
      <c r="BK172" s="48">
        <v>170</v>
      </c>
      <c r="BL172" s="79"/>
      <c r="BM172" s="74">
        <v>14</v>
      </c>
      <c r="BN172" s="74">
        <v>15</v>
      </c>
      <c r="BO172" s="48">
        <v>170</v>
      </c>
    </row>
    <row r="173" spans="21:67" x14ac:dyDescent="0.15">
      <c r="U173" s="75"/>
      <c r="V173" s="75"/>
      <c r="X173" s="75"/>
      <c r="Y173" s="75"/>
      <c r="Z173" s="75"/>
      <c r="AB173" s="75"/>
      <c r="AC173" s="79"/>
      <c r="AD173" s="79"/>
      <c r="AF173" s="79"/>
      <c r="AG173" s="79"/>
      <c r="AH173" s="79"/>
      <c r="AJ173" s="79"/>
      <c r="AK173" s="79"/>
      <c r="AL173" s="79"/>
      <c r="AN173" s="79"/>
      <c r="AO173" s="79"/>
      <c r="AP173" s="79"/>
      <c r="AR173" s="79"/>
      <c r="AS173" s="79"/>
      <c r="AT173" s="79"/>
      <c r="AV173" s="79"/>
      <c r="AW173" s="79"/>
      <c r="AX173" s="79"/>
      <c r="AZ173" s="79"/>
      <c r="BA173" s="79"/>
      <c r="BB173" s="79"/>
      <c r="BD173" s="79"/>
      <c r="BE173" s="79"/>
      <c r="BF173" s="79"/>
      <c r="BH173" s="79"/>
      <c r="BI173" s="74">
        <v>18</v>
      </c>
      <c r="BJ173" s="74">
        <v>19</v>
      </c>
      <c r="BK173" s="48">
        <v>171</v>
      </c>
      <c r="BL173" s="79"/>
      <c r="BM173" s="74">
        <v>14</v>
      </c>
      <c r="BN173" s="74">
        <v>16</v>
      </c>
      <c r="BO173" s="48">
        <v>171</v>
      </c>
    </row>
    <row r="174" spans="21:67" x14ac:dyDescent="0.15">
      <c r="U174" s="75"/>
      <c r="V174" s="75"/>
      <c r="X174" s="75"/>
      <c r="Y174" s="75"/>
      <c r="Z174" s="75"/>
      <c r="AB174" s="75"/>
      <c r="AC174" s="79"/>
      <c r="AD174" s="79"/>
      <c r="AF174" s="79"/>
      <c r="AG174" s="79"/>
      <c r="AH174" s="79"/>
      <c r="AJ174" s="79"/>
      <c r="AK174" s="79"/>
      <c r="AL174" s="79"/>
      <c r="AN174" s="79"/>
      <c r="AO174" s="79"/>
      <c r="AP174" s="79"/>
      <c r="AR174" s="79"/>
      <c r="AS174" s="79"/>
      <c r="AT174" s="79"/>
      <c r="AV174" s="79"/>
      <c r="AW174" s="79"/>
      <c r="AX174" s="79"/>
      <c r="AZ174" s="79"/>
      <c r="BA174" s="79"/>
      <c r="BB174" s="79"/>
      <c r="BD174" s="79"/>
      <c r="BE174" s="79"/>
      <c r="BF174" s="79"/>
      <c r="BH174" s="79"/>
      <c r="BI174" s="79"/>
      <c r="BJ174" s="79"/>
      <c r="BL174" s="79"/>
      <c r="BM174" s="74">
        <v>14</v>
      </c>
      <c r="BN174" s="74">
        <v>17</v>
      </c>
      <c r="BO174" s="48">
        <v>172</v>
      </c>
    </row>
    <row r="175" spans="21:67" x14ac:dyDescent="0.15">
      <c r="U175" s="75"/>
      <c r="V175" s="75"/>
      <c r="X175" s="75"/>
      <c r="Y175" s="75"/>
      <c r="Z175" s="75"/>
      <c r="AB175" s="75"/>
      <c r="AC175" s="79"/>
      <c r="AD175" s="79"/>
      <c r="AF175" s="79"/>
      <c r="AG175" s="79"/>
      <c r="AH175" s="79"/>
      <c r="AJ175" s="79"/>
      <c r="AK175" s="79"/>
      <c r="AL175" s="79"/>
      <c r="AN175" s="79"/>
      <c r="AO175" s="79"/>
      <c r="AP175" s="79"/>
      <c r="AR175" s="79"/>
      <c r="AS175" s="79"/>
      <c r="AT175" s="79"/>
      <c r="AV175" s="79"/>
      <c r="AW175" s="79"/>
      <c r="AX175" s="79"/>
      <c r="AZ175" s="79"/>
      <c r="BA175" s="79"/>
      <c r="BB175" s="79"/>
      <c r="BD175" s="79"/>
      <c r="BE175" s="79"/>
      <c r="BF175" s="79"/>
      <c r="BH175" s="79"/>
      <c r="BI175" s="79"/>
      <c r="BJ175" s="79"/>
      <c r="BL175" s="79"/>
      <c r="BM175" s="74">
        <v>14</v>
      </c>
      <c r="BN175" s="74">
        <v>18</v>
      </c>
      <c r="BO175" s="48">
        <v>173</v>
      </c>
    </row>
    <row r="176" spans="21:67" x14ac:dyDescent="0.15">
      <c r="U176" s="75"/>
      <c r="V176" s="75"/>
      <c r="X176" s="75"/>
      <c r="Y176" s="75"/>
      <c r="Z176" s="75"/>
      <c r="AB176" s="75"/>
      <c r="AC176" s="79"/>
      <c r="AD176" s="79"/>
      <c r="AF176" s="79"/>
      <c r="AG176" s="79"/>
      <c r="AH176" s="79"/>
      <c r="AJ176" s="79"/>
      <c r="AK176" s="79"/>
      <c r="AL176" s="79"/>
      <c r="AN176" s="79"/>
      <c r="AO176" s="79"/>
      <c r="AP176" s="79"/>
      <c r="AR176" s="79"/>
      <c r="AS176" s="79"/>
      <c r="AT176" s="79"/>
      <c r="AV176" s="79"/>
      <c r="AW176" s="79"/>
      <c r="AX176" s="79"/>
      <c r="AZ176" s="79"/>
      <c r="BA176" s="79"/>
      <c r="BB176" s="79"/>
      <c r="BD176" s="79"/>
      <c r="BE176" s="79"/>
      <c r="BF176" s="79"/>
      <c r="BH176" s="79"/>
      <c r="BI176" s="79"/>
      <c r="BJ176" s="79"/>
      <c r="BL176" s="79"/>
      <c r="BM176" s="74">
        <v>14</v>
      </c>
      <c r="BN176" s="74">
        <v>19</v>
      </c>
      <c r="BO176" s="48">
        <v>174</v>
      </c>
    </row>
    <row r="177" spans="21:67" x14ac:dyDescent="0.15">
      <c r="U177" s="75"/>
      <c r="V177" s="75"/>
      <c r="X177" s="75"/>
      <c r="Y177" s="75"/>
      <c r="Z177" s="75"/>
      <c r="AB177" s="75"/>
      <c r="AC177" s="79"/>
      <c r="AD177" s="79"/>
      <c r="AF177" s="79"/>
      <c r="AG177" s="79"/>
      <c r="AH177" s="79"/>
      <c r="AJ177" s="79"/>
      <c r="AK177" s="79"/>
      <c r="AL177" s="79"/>
      <c r="AN177" s="79"/>
      <c r="AO177" s="79"/>
      <c r="AP177" s="79"/>
      <c r="AR177" s="79"/>
      <c r="AS177" s="79"/>
      <c r="AT177" s="79"/>
      <c r="AV177" s="79"/>
      <c r="AW177" s="79"/>
      <c r="AX177" s="79"/>
      <c r="AZ177" s="79"/>
      <c r="BA177" s="79"/>
      <c r="BB177" s="79"/>
      <c r="BD177" s="79"/>
      <c r="BE177" s="79"/>
      <c r="BF177" s="79"/>
      <c r="BH177" s="79"/>
      <c r="BI177" s="79"/>
      <c r="BJ177" s="79"/>
      <c r="BL177" s="79"/>
      <c r="BM177" s="74">
        <v>14</v>
      </c>
      <c r="BN177" s="74">
        <v>20</v>
      </c>
      <c r="BO177" s="48">
        <v>175</v>
      </c>
    </row>
    <row r="178" spans="21:67" x14ac:dyDescent="0.15">
      <c r="U178" s="75"/>
      <c r="V178" s="75"/>
      <c r="X178" s="75"/>
      <c r="Y178" s="75"/>
      <c r="Z178" s="75"/>
      <c r="AB178" s="75"/>
      <c r="AC178" s="79"/>
      <c r="AD178" s="79"/>
      <c r="AF178" s="79"/>
      <c r="AG178" s="79"/>
      <c r="AH178" s="79"/>
      <c r="AJ178" s="79"/>
      <c r="AK178" s="79"/>
      <c r="AL178" s="79"/>
      <c r="AN178" s="79"/>
      <c r="AO178" s="79"/>
      <c r="AP178" s="79"/>
      <c r="AR178" s="79"/>
      <c r="AS178" s="79"/>
      <c r="AT178" s="79"/>
      <c r="AV178" s="79"/>
      <c r="AW178" s="79"/>
      <c r="AX178" s="79"/>
      <c r="AZ178" s="79"/>
      <c r="BA178" s="79"/>
      <c r="BB178" s="79"/>
      <c r="BD178" s="79"/>
      <c r="BE178" s="79"/>
      <c r="BF178" s="79"/>
      <c r="BH178" s="79"/>
      <c r="BI178" s="79"/>
      <c r="BJ178" s="79"/>
      <c r="BL178" s="79"/>
      <c r="BM178" s="74">
        <v>15</v>
      </c>
      <c r="BN178" s="74">
        <v>16</v>
      </c>
      <c r="BO178" s="48">
        <v>176</v>
      </c>
    </row>
    <row r="179" spans="21:67" x14ac:dyDescent="0.15">
      <c r="U179" s="75"/>
      <c r="V179" s="75"/>
      <c r="X179" s="75"/>
      <c r="Y179" s="75"/>
      <c r="Z179" s="75"/>
      <c r="AB179" s="75"/>
      <c r="AC179" s="79"/>
      <c r="AD179" s="79"/>
      <c r="AF179" s="79"/>
      <c r="AG179" s="79"/>
      <c r="AH179" s="79"/>
      <c r="AJ179" s="79"/>
      <c r="AK179" s="79"/>
      <c r="AL179" s="79"/>
      <c r="AN179" s="79"/>
      <c r="AO179" s="79"/>
      <c r="AP179" s="79"/>
      <c r="AR179" s="79"/>
      <c r="AS179" s="79"/>
      <c r="AT179" s="79"/>
      <c r="AV179" s="79"/>
      <c r="AW179" s="79"/>
      <c r="AX179" s="79"/>
      <c r="AZ179" s="79"/>
      <c r="BA179" s="79"/>
      <c r="BB179" s="79"/>
      <c r="BD179" s="79"/>
      <c r="BE179" s="79"/>
      <c r="BF179" s="79"/>
      <c r="BH179" s="79"/>
      <c r="BI179" s="79"/>
      <c r="BJ179" s="79"/>
      <c r="BL179" s="79"/>
      <c r="BM179" s="74">
        <v>15</v>
      </c>
      <c r="BN179" s="74">
        <v>17</v>
      </c>
      <c r="BO179" s="48">
        <v>177</v>
      </c>
    </row>
    <row r="180" spans="21:67" x14ac:dyDescent="0.15">
      <c r="U180" s="75"/>
      <c r="V180" s="75"/>
      <c r="X180" s="75"/>
      <c r="Y180" s="75"/>
      <c r="Z180" s="75"/>
      <c r="AB180" s="75"/>
      <c r="AC180" s="79"/>
      <c r="AD180" s="79"/>
      <c r="AF180" s="79"/>
      <c r="AG180" s="79"/>
      <c r="AH180" s="79"/>
      <c r="AJ180" s="79"/>
      <c r="AK180" s="79"/>
      <c r="AL180" s="79"/>
      <c r="AN180" s="79"/>
      <c r="AO180" s="79"/>
      <c r="AP180" s="79"/>
      <c r="AR180" s="79"/>
      <c r="AS180" s="79"/>
      <c r="AT180" s="79"/>
      <c r="AV180" s="79"/>
      <c r="AW180" s="79"/>
      <c r="AX180" s="79"/>
      <c r="AZ180" s="79"/>
      <c r="BA180" s="79"/>
      <c r="BB180" s="79"/>
      <c r="BD180" s="79"/>
      <c r="BE180" s="79"/>
      <c r="BF180" s="79"/>
      <c r="BH180" s="79"/>
      <c r="BI180" s="79"/>
      <c r="BJ180" s="79"/>
      <c r="BL180" s="79"/>
      <c r="BM180" s="74">
        <v>15</v>
      </c>
      <c r="BN180" s="74">
        <v>18</v>
      </c>
      <c r="BO180" s="48">
        <v>178</v>
      </c>
    </row>
    <row r="181" spans="21:67" x14ac:dyDescent="0.15">
      <c r="U181" s="75"/>
      <c r="V181" s="75"/>
      <c r="X181" s="75"/>
      <c r="Y181" s="75"/>
      <c r="Z181" s="75"/>
      <c r="AB181" s="75"/>
      <c r="AC181" s="79"/>
      <c r="AD181" s="79"/>
      <c r="AF181" s="79"/>
      <c r="AG181" s="79"/>
      <c r="AH181" s="79"/>
      <c r="AJ181" s="79"/>
      <c r="AK181" s="79"/>
      <c r="AL181" s="79"/>
      <c r="AN181" s="79"/>
      <c r="AO181" s="79"/>
      <c r="AP181" s="79"/>
      <c r="AR181" s="79"/>
      <c r="AS181" s="79"/>
      <c r="AT181" s="79"/>
      <c r="AV181" s="79"/>
      <c r="AW181" s="79"/>
      <c r="AX181" s="79"/>
      <c r="AZ181" s="79"/>
      <c r="BA181" s="79"/>
      <c r="BB181" s="79"/>
      <c r="BD181" s="79"/>
      <c r="BE181" s="79"/>
      <c r="BF181" s="79"/>
      <c r="BH181" s="79"/>
      <c r="BI181" s="79"/>
      <c r="BJ181" s="79"/>
      <c r="BL181" s="79"/>
      <c r="BM181" s="74">
        <v>15</v>
      </c>
      <c r="BN181" s="74">
        <v>19</v>
      </c>
      <c r="BO181" s="48">
        <v>179</v>
      </c>
    </row>
    <row r="182" spans="21:67" x14ac:dyDescent="0.15">
      <c r="U182" s="75"/>
      <c r="V182" s="75"/>
      <c r="X182" s="75"/>
      <c r="Y182" s="75"/>
      <c r="Z182" s="75"/>
      <c r="AB182" s="75"/>
      <c r="AC182" s="79"/>
      <c r="AD182" s="79"/>
      <c r="AF182" s="79"/>
      <c r="AG182" s="79"/>
      <c r="AH182" s="79"/>
      <c r="AJ182" s="79"/>
      <c r="AK182" s="79"/>
      <c r="AL182" s="79"/>
      <c r="AN182" s="79"/>
      <c r="AO182" s="79"/>
      <c r="AP182" s="79"/>
      <c r="AR182" s="79"/>
      <c r="AS182" s="79"/>
      <c r="AT182" s="79"/>
      <c r="AV182" s="79"/>
      <c r="AW182" s="79"/>
      <c r="AX182" s="79"/>
      <c r="AZ182" s="79"/>
      <c r="BA182" s="79"/>
      <c r="BB182" s="79"/>
      <c r="BD182" s="79"/>
      <c r="BE182" s="79"/>
      <c r="BF182" s="79"/>
      <c r="BH182" s="79"/>
      <c r="BI182" s="79"/>
      <c r="BJ182" s="79"/>
      <c r="BL182" s="79"/>
      <c r="BM182" s="74">
        <v>15</v>
      </c>
      <c r="BN182" s="74">
        <v>20</v>
      </c>
      <c r="BO182" s="48">
        <v>180</v>
      </c>
    </row>
    <row r="183" spans="21:67" x14ac:dyDescent="0.15">
      <c r="U183" s="75"/>
      <c r="V183" s="75"/>
      <c r="X183" s="75"/>
      <c r="Y183" s="75"/>
      <c r="Z183" s="75"/>
      <c r="AB183" s="75"/>
      <c r="AC183" s="79"/>
      <c r="AD183" s="79"/>
      <c r="AF183" s="79"/>
      <c r="AG183" s="79"/>
      <c r="AH183" s="79"/>
      <c r="AJ183" s="79"/>
      <c r="AK183" s="79"/>
      <c r="AL183" s="79"/>
      <c r="AN183" s="79"/>
      <c r="AO183" s="79"/>
      <c r="AP183" s="79"/>
      <c r="AR183" s="79"/>
      <c r="AS183" s="79"/>
      <c r="AT183" s="79"/>
      <c r="AV183" s="79"/>
      <c r="AW183" s="79"/>
      <c r="AX183" s="79"/>
      <c r="AZ183" s="79"/>
      <c r="BA183" s="79"/>
      <c r="BB183" s="79"/>
      <c r="BD183" s="79"/>
      <c r="BE183" s="79"/>
      <c r="BF183" s="79"/>
      <c r="BH183" s="79"/>
      <c r="BI183" s="79"/>
      <c r="BJ183" s="79"/>
      <c r="BL183" s="79"/>
      <c r="BM183" s="74">
        <v>16</v>
      </c>
      <c r="BN183" s="74">
        <v>17</v>
      </c>
      <c r="BO183" s="48">
        <v>181</v>
      </c>
    </row>
    <row r="184" spans="21:67" x14ac:dyDescent="0.15">
      <c r="U184" s="75"/>
      <c r="V184" s="75"/>
      <c r="X184" s="75"/>
      <c r="Y184" s="75"/>
      <c r="Z184" s="75"/>
      <c r="AB184" s="75"/>
      <c r="AC184" s="79"/>
      <c r="AD184" s="79"/>
      <c r="AF184" s="79"/>
      <c r="AG184" s="79"/>
      <c r="AH184" s="79"/>
      <c r="AJ184" s="79"/>
      <c r="AK184" s="79"/>
      <c r="AL184" s="79"/>
      <c r="AN184" s="79"/>
      <c r="AO184" s="79"/>
      <c r="AP184" s="79"/>
      <c r="AR184" s="79"/>
      <c r="AS184" s="79"/>
      <c r="AT184" s="79"/>
      <c r="AV184" s="79"/>
      <c r="AW184" s="79"/>
      <c r="AX184" s="79"/>
      <c r="AZ184" s="79"/>
      <c r="BA184" s="79"/>
      <c r="BB184" s="79"/>
      <c r="BD184" s="79"/>
      <c r="BE184" s="79"/>
      <c r="BF184" s="79"/>
      <c r="BH184" s="79"/>
      <c r="BI184" s="79"/>
      <c r="BJ184" s="79"/>
      <c r="BL184" s="79"/>
      <c r="BM184" s="74">
        <v>16</v>
      </c>
      <c r="BN184" s="74">
        <v>18</v>
      </c>
      <c r="BO184" s="48">
        <v>182</v>
      </c>
    </row>
    <row r="185" spans="21:67" x14ac:dyDescent="0.15">
      <c r="U185" s="75"/>
      <c r="V185" s="75"/>
      <c r="X185" s="75"/>
      <c r="Y185" s="75"/>
      <c r="Z185" s="75"/>
      <c r="AB185" s="75"/>
      <c r="AC185" s="79"/>
      <c r="AD185" s="79"/>
      <c r="AF185" s="79"/>
      <c r="AG185" s="79"/>
      <c r="AH185" s="79"/>
      <c r="AJ185" s="79"/>
      <c r="AK185" s="79"/>
      <c r="AL185" s="79"/>
      <c r="AN185" s="79"/>
      <c r="AO185" s="79"/>
      <c r="AP185" s="79"/>
      <c r="AR185" s="79"/>
      <c r="AS185" s="79"/>
      <c r="AT185" s="79"/>
      <c r="AV185" s="79"/>
      <c r="AW185" s="79"/>
      <c r="AX185" s="79"/>
      <c r="AZ185" s="79"/>
      <c r="BA185" s="79"/>
      <c r="BB185" s="79"/>
      <c r="BD185" s="79"/>
      <c r="BE185" s="79"/>
      <c r="BF185" s="79"/>
      <c r="BH185" s="79"/>
      <c r="BI185" s="79"/>
      <c r="BJ185" s="79"/>
      <c r="BL185" s="79"/>
      <c r="BM185" s="74">
        <v>16</v>
      </c>
      <c r="BN185" s="74">
        <v>19</v>
      </c>
      <c r="BO185" s="48">
        <v>183</v>
      </c>
    </row>
    <row r="186" spans="21:67" x14ac:dyDescent="0.15">
      <c r="U186" s="75"/>
      <c r="V186" s="75"/>
      <c r="X186" s="75"/>
      <c r="Y186" s="75"/>
      <c r="Z186" s="75"/>
      <c r="AB186" s="75"/>
      <c r="AC186" s="79"/>
      <c r="AD186" s="79"/>
      <c r="AF186" s="79"/>
      <c r="AG186" s="79"/>
      <c r="AH186" s="79"/>
      <c r="AJ186" s="79"/>
      <c r="AK186" s="79"/>
      <c r="AL186" s="79"/>
      <c r="AN186" s="79"/>
      <c r="AO186" s="79"/>
      <c r="AP186" s="79"/>
      <c r="AR186" s="79"/>
      <c r="AS186" s="79"/>
      <c r="AT186" s="79"/>
      <c r="AV186" s="79"/>
      <c r="AW186" s="79"/>
      <c r="AX186" s="79"/>
      <c r="AZ186" s="79"/>
      <c r="BA186" s="79"/>
      <c r="BB186" s="79"/>
      <c r="BD186" s="79"/>
      <c r="BE186" s="79"/>
      <c r="BF186" s="79"/>
      <c r="BH186" s="79"/>
      <c r="BI186" s="79"/>
      <c r="BJ186" s="79"/>
      <c r="BL186" s="79"/>
      <c r="BM186" s="74">
        <v>16</v>
      </c>
      <c r="BN186" s="74">
        <v>20</v>
      </c>
      <c r="BO186" s="48">
        <v>184</v>
      </c>
    </row>
    <row r="187" spans="21:67" x14ac:dyDescent="0.15">
      <c r="U187" s="75"/>
      <c r="V187" s="75"/>
      <c r="X187" s="75"/>
      <c r="Y187" s="75"/>
      <c r="Z187" s="75"/>
      <c r="AB187" s="75"/>
      <c r="AC187" s="79"/>
      <c r="AD187" s="79"/>
      <c r="AF187" s="79"/>
      <c r="AG187" s="79"/>
      <c r="AH187" s="79"/>
      <c r="AJ187" s="79"/>
      <c r="AK187" s="79"/>
      <c r="AL187" s="79"/>
      <c r="AN187" s="79"/>
      <c r="AO187" s="79"/>
      <c r="AP187" s="79"/>
      <c r="AR187" s="79"/>
      <c r="AS187" s="79"/>
      <c r="AT187" s="79"/>
      <c r="AV187" s="79"/>
      <c r="AW187" s="79"/>
      <c r="AX187" s="79"/>
      <c r="AZ187" s="79"/>
      <c r="BA187" s="79"/>
      <c r="BB187" s="79"/>
      <c r="BD187" s="79"/>
      <c r="BE187" s="79"/>
      <c r="BF187" s="79"/>
      <c r="BH187" s="79"/>
      <c r="BI187" s="79"/>
      <c r="BJ187" s="79"/>
      <c r="BL187" s="79"/>
      <c r="BM187" s="74">
        <v>17</v>
      </c>
      <c r="BN187" s="74">
        <v>18</v>
      </c>
      <c r="BO187" s="48">
        <v>185</v>
      </c>
    </row>
    <row r="188" spans="21:67" x14ac:dyDescent="0.15">
      <c r="U188" s="75"/>
      <c r="V188" s="75"/>
      <c r="X188" s="75"/>
      <c r="Y188" s="75"/>
      <c r="Z188" s="75"/>
      <c r="AB188" s="75"/>
      <c r="AC188" s="79"/>
      <c r="AD188" s="79"/>
      <c r="AF188" s="79"/>
      <c r="AG188" s="79"/>
      <c r="AH188" s="79"/>
      <c r="AJ188" s="79"/>
      <c r="AK188" s="79"/>
      <c r="AL188" s="79"/>
      <c r="AN188" s="79"/>
      <c r="AO188" s="79"/>
      <c r="AP188" s="79"/>
      <c r="AR188" s="79"/>
      <c r="AS188" s="79"/>
      <c r="AT188" s="79"/>
      <c r="AV188" s="79"/>
      <c r="AW188" s="79"/>
      <c r="AX188" s="79"/>
      <c r="AZ188" s="79"/>
      <c r="BA188" s="79"/>
      <c r="BB188" s="79"/>
      <c r="BD188" s="79"/>
      <c r="BE188" s="79"/>
      <c r="BF188" s="79"/>
      <c r="BH188" s="79"/>
      <c r="BI188" s="79"/>
      <c r="BJ188" s="79"/>
      <c r="BL188" s="79"/>
      <c r="BM188" s="74">
        <v>17</v>
      </c>
      <c r="BN188" s="74">
        <v>19</v>
      </c>
      <c r="BO188" s="48">
        <v>186</v>
      </c>
    </row>
    <row r="189" spans="21:67" x14ac:dyDescent="0.15">
      <c r="U189" s="75"/>
      <c r="V189" s="75"/>
      <c r="X189" s="75"/>
      <c r="Y189" s="75"/>
      <c r="Z189" s="75"/>
      <c r="AB189" s="75"/>
      <c r="AC189" s="79"/>
      <c r="AD189" s="79"/>
      <c r="AF189" s="79"/>
      <c r="AG189" s="79"/>
      <c r="AH189" s="79"/>
      <c r="AJ189" s="79"/>
      <c r="AK189" s="79"/>
      <c r="AL189" s="79"/>
      <c r="AN189" s="79"/>
      <c r="AO189" s="79"/>
      <c r="AP189" s="79"/>
      <c r="AR189" s="79"/>
      <c r="AS189" s="79"/>
      <c r="AT189" s="79"/>
      <c r="AV189" s="79"/>
      <c r="AW189" s="79"/>
      <c r="AX189" s="79"/>
      <c r="AZ189" s="79"/>
      <c r="BA189" s="79"/>
      <c r="BB189" s="79"/>
      <c r="BD189" s="79"/>
      <c r="BE189" s="79"/>
      <c r="BF189" s="79"/>
      <c r="BH189" s="79"/>
      <c r="BI189" s="79"/>
      <c r="BJ189" s="79"/>
      <c r="BL189" s="79"/>
      <c r="BM189" s="74">
        <v>17</v>
      </c>
      <c r="BN189" s="74">
        <v>20</v>
      </c>
      <c r="BO189" s="48">
        <v>187</v>
      </c>
    </row>
    <row r="190" spans="21:67" x14ac:dyDescent="0.15">
      <c r="U190" s="75"/>
      <c r="V190" s="75"/>
      <c r="X190" s="75"/>
      <c r="Y190" s="75"/>
      <c r="Z190" s="75"/>
      <c r="AB190" s="75"/>
      <c r="AC190" s="79"/>
      <c r="AD190" s="79"/>
      <c r="AF190" s="79"/>
      <c r="AG190" s="79"/>
      <c r="AH190" s="79"/>
      <c r="AJ190" s="79"/>
      <c r="AK190" s="79"/>
      <c r="AL190" s="79"/>
      <c r="AN190" s="79"/>
      <c r="AO190" s="79"/>
      <c r="AP190" s="79"/>
      <c r="AR190" s="79"/>
      <c r="AS190" s="79"/>
      <c r="AT190" s="79"/>
      <c r="AV190" s="79"/>
      <c r="AW190" s="79"/>
      <c r="AX190" s="79"/>
      <c r="AZ190" s="79"/>
      <c r="BA190" s="79"/>
      <c r="BB190" s="79"/>
      <c r="BD190" s="79"/>
      <c r="BE190" s="79"/>
      <c r="BF190" s="79"/>
      <c r="BH190" s="79"/>
      <c r="BI190" s="79"/>
      <c r="BJ190" s="79"/>
      <c r="BL190" s="79"/>
      <c r="BM190" s="74">
        <v>18</v>
      </c>
      <c r="BN190" s="74">
        <v>19</v>
      </c>
      <c r="BO190" s="48">
        <v>188</v>
      </c>
    </row>
    <row r="191" spans="21:67" x14ac:dyDescent="0.15">
      <c r="U191" s="75"/>
      <c r="V191" s="75"/>
      <c r="X191" s="75"/>
      <c r="Y191" s="75"/>
      <c r="Z191" s="75"/>
      <c r="AB191" s="75"/>
      <c r="AC191" s="79"/>
      <c r="AD191" s="79"/>
      <c r="AF191" s="79"/>
      <c r="AG191" s="79"/>
      <c r="AH191" s="79"/>
      <c r="AJ191" s="79"/>
      <c r="AK191" s="79"/>
      <c r="AL191" s="79"/>
      <c r="AN191" s="79"/>
      <c r="AO191" s="79"/>
      <c r="AP191" s="79"/>
      <c r="AR191" s="79"/>
      <c r="AS191" s="79"/>
      <c r="AT191" s="79"/>
      <c r="AV191" s="79"/>
      <c r="AW191" s="79"/>
      <c r="AX191" s="79"/>
      <c r="AZ191" s="79"/>
      <c r="BA191" s="79"/>
      <c r="BB191" s="79"/>
      <c r="BD191" s="79"/>
      <c r="BE191" s="79"/>
      <c r="BF191" s="79"/>
      <c r="BH191" s="79"/>
      <c r="BI191" s="79"/>
      <c r="BJ191" s="79"/>
      <c r="BL191" s="79"/>
      <c r="BM191" s="74">
        <v>18</v>
      </c>
      <c r="BN191" s="74">
        <v>20</v>
      </c>
      <c r="BO191" s="48">
        <v>189</v>
      </c>
    </row>
    <row r="192" spans="21:67" x14ac:dyDescent="0.15">
      <c r="U192" s="75"/>
      <c r="V192" s="75"/>
      <c r="X192" s="75"/>
      <c r="Y192" s="75"/>
      <c r="Z192" s="75"/>
      <c r="AB192" s="75"/>
      <c r="AC192" s="79"/>
      <c r="AD192" s="79"/>
      <c r="AF192" s="79"/>
      <c r="AG192" s="79"/>
      <c r="AH192" s="79"/>
      <c r="AJ192" s="79"/>
      <c r="AK192" s="79"/>
      <c r="AL192" s="79"/>
      <c r="AN192" s="79"/>
      <c r="AO192" s="79"/>
      <c r="AP192" s="79"/>
      <c r="AR192" s="79"/>
      <c r="AS192" s="79"/>
      <c r="AT192" s="79"/>
      <c r="AV192" s="79"/>
      <c r="AW192" s="79"/>
      <c r="AX192" s="79"/>
      <c r="AZ192" s="79"/>
      <c r="BA192" s="79"/>
      <c r="BB192" s="79"/>
      <c r="BD192" s="79"/>
      <c r="BE192" s="79"/>
      <c r="BF192" s="79"/>
      <c r="BH192" s="79"/>
      <c r="BI192" s="79"/>
      <c r="BJ192" s="79"/>
      <c r="BL192" s="79"/>
      <c r="BM192" s="74" t="s">
        <v>118</v>
      </c>
      <c r="BN192" s="74" t="s">
        <v>119</v>
      </c>
      <c r="BO192" s="48">
        <v>190</v>
      </c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jogos</vt:lpstr>
      <vt:lpstr>critérios</vt:lpstr>
      <vt:lpstr>6EqFutsal</vt:lpstr>
      <vt:lpstr>Nomes Equipas</vt:lpstr>
      <vt:lpstr>Notas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Torneios por Equipas</dc:title>
  <dc:creator>Joaquim Félix</dc:creator>
  <cp:lastModifiedBy>Ricardo Oliveira</cp:lastModifiedBy>
  <cp:lastPrinted>2012-12-15T20:37:49Z</cp:lastPrinted>
  <dcterms:created xsi:type="dcterms:W3CDTF">2003-12-03T00:28:14Z</dcterms:created>
  <dcterms:modified xsi:type="dcterms:W3CDTF">2013-05-18T22:50:50Z</dcterms:modified>
</cp:coreProperties>
</file>